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OneDrive\Робочий стіл\Звіти про виконання паспортів бюджетних програм\2020 рік\"/>
    </mc:Choice>
  </mc:AlternateContent>
  <xr:revisionPtr revIDLastSave="0" documentId="8_{88BA49FD-AE44-4713-B75D-28EF7FD5A7D2}" xr6:coauthVersionLast="47" xr6:coauthVersionMax="47" xr10:uidLastSave="{00000000-0000-0000-0000-000000000000}"/>
  <bookViews>
    <workbookView xWindow="-108" yWindow="-108" windowWidth="23256" windowHeight="12456"/>
  </bookViews>
  <sheets>
    <sheet name="звіт з 01.01.2020" sheetId="3" r:id="rId1"/>
  </sheets>
  <definedNames>
    <definedName name="_xlnm.Print_Area" localSheetId="0">'звіт з 01.01.2020'!$A$1:$M$119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3" l="1"/>
  <c r="E60" i="3"/>
  <c r="H51" i="3"/>
  <c r="K51" i="3" s="1"/>
  <c r="M51" i="3" s="1"/>
  <c r="E51" i="3"/>
  <c r="K32" i="3"/>
  <c r="K89" i="3"/>
  <c r="M89" i="3" s="1"/>
  <c r="K90" i="3"/>
  <c r="M90" i="3" s="1"/>
  <c r="K91" i="3"/>
  <c r="M91" i="3" s="1"/>
  <c r="K92" i="3"/>
  <c r="M92" i="3" s="1"/>
  <c r="K93" i="3"/>
  <c r="K94" i="3"/>
  <c r="M94" i="3"/>
  <c r="M93" i="3"/>
  <c r="J89" i="3"/>
  <c r="J90" i="3"/>
  <c r="J91" i="3"/>
  <c r="J92" i="3"/>
  <c r="J93" i="3"/>
  <c r="J94" i="3"/>
  <c r="K88" i="3"/>
  <c r="M88" i="3"/>
  <c r="J88" i="3"/>
  <c r="K78" i="3"/>
  <c r="M78" i="3" s="1"/>
  <c r="K79" i="3"/>
  <c r="M79" i="3"/>
  <c r="K80" i="3"/>
  <c r="M80" i="3" s="1"/>
  <c r="K81" i="3"/>
  <c r="M81" i="3" s="1"/>
  <c r="K82" i="3"/>
  <c r="M82" i="3"/>
  <c r="K83" i="3"/>
  <c r="M83" i="3" s="1"/>
  <c r="K84" i="3"/>
  <c r="M84" i="3" s="1"/>
  <c r="K85" i="3"/>
  <c r="M85" i="3" s="1"/>
  <c r="J78" i="3"/>
  <c r="J79" i="3"/>
  <c r="J80" i="3"/>
  <c r="J81" i="3"/>
  <c r="J82" i="3"/>
  <c r="J83" i="3"/>
  <c r="J84" i="3"/>
  <c r="J85" i="3"/>
  <c r="K77" i="3"/>
  <c r="M77" i="3" s="1"/>
  <c r="J77" i="3"/>
  <c r="K74" i="3"/>
  <c r="M74" i="3" s="1"/>
  <c r="K61" i="3"/>
  <c r="M61" i="3" s="1"/>
  <c r="K62" i="3"/>
  <c r="M62" i="3"/>
  <c r="K63" i="3"/>
  <c r="M63" i="3" s="1"/>
  <c r="K64" i="3"/>
  <c r="M64" i="3" s="1"/>
  <c r="K65" i="3"/>
  <c r="M65" i="3" s="1"/>
  <c r="K66" i="3"/>
  <c r="M66" i="3"/>
  <c r="K67" i="3"/>
  <c r="M67" i="3" s="1"/>
  <c r="K68" i="3"/>
  <c r="M68" i="3" s="1"/>
  <c r="K69" i="3"/>
  <c r="M69" i="3" s="1"/>
  <c r="K70" i="3"/>
  <c r="M70" i="3"/>
  <c r="K71" i="3"/>
  <c r="M71" i="3" s="1"/>
  <c r="K72" i="3"/>
  <c r="M72" i="3"/>
  <c r="K73" i="3"/>
  <c r="M73" i="3" s="1"/>
  <c r="K60" i="3"/>
  <c r="M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60" i="3"/>
  <c r="K52" i="3"/>
  <c r="M52" i="3" s="1"/>
  <c r="K53" i="3"/>
  <c r="M53" i="3"/>
  <c r="K54" i="3"/>
  <c r="M54" i="3" s="1"/>
  <c r="K55" i="3"/>
  <c r="M55" i="3"/>
  <c r="K56" i="3"/>
  <c r="M56" i="3" s="1"/>
  <c r="K57" i="3"/>
  <c r="M57" i="3"/>
  <c r="J52" i="3"/>
  <c r="J53" i="3"/>
  <c r="J54" i="3"/>
  <c r="J55" i="3"/>
  <c r="J56" i="3"/>
  <c r="J57" i="3"/>
  <c r="J51" i="3"/>
  <c r="K42" i="3"/>
  <c r="K43" i="3" s="1"/>
  <c r="M32" i="3"/>
  <c r="M33" i="3" s="1"/>
  <c r="G89" i="3"/>
  <c r="G90" i="3"/>
  <c r="G91" i="3"/>
  <c r="G92" i="3"/>
  <c r="G93" i="3"/>
  <c r="G94" i="3"/>
  <c r="G88" i="3"/>
  <c r="G78" i="3"/>
  <c r="G79" i="3"/>
  <c r="G80" i="3"/>
  <c r="G81" i="3"/>
  <c r="G82" i="3"/>
  <c r="G83" i="3"/>
  <c r="G84" i="3"/>
  <c r="G85" i="3"/>
  <c r="G77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60" i="3"/>
  <c r="G52" i="3"/>
  <c r="G53" i="3"/>
  <c r="G54" i="3"/>
  <c r="G55" i="3"/>
  <c r="G56" i="3"/>
  <c r="G57" i="3"/>
  <c r="J42" i="3"/>
  <c r="G42" i="3"/>
  <c r="G43" i="3"/>
  <c r="F43" i="3"/>
  <c r="H43" i="3"/>
  <c r="I43" i="3"/>
  <c r="J43" i="3"/>
  <c r="L43" i="3"/>
  <c r="E43" i="3"/>
  <c r="J32" i="3"/>
  <c r="J33" i="3"/>
  <c r="L33" i="3"/>
  <c r="I33" i="3"/>
  <c r="H33" i="3"/>
  <c r="G32" i="3"/>
  <c r="G33" i="3" s="1"/>
  <c r="E33" i="3"/>
  <c r="G51" i="3"/>
  <c r="K33" i="3"/>
  <c r="M42" i="3" l="1"/>
  <c r="M43" i="3" s="1"/>
</calcChain>
</file>

<file path=xl/sharedStrings.xml><?xml version="1.0" encoding="utf-8"?>
<sst xmlns="http://schemas.openxmlformats.org/spreadsheetml/2006/main" count="228" uniqueCount="111">
  <si>
    <t>1.</t>
  </si>
  <si>
    <t>2.</t>
  </si>
  <si>
    <t>3.</t>
  </si>
  <si>
    <t>(КФКВК)</t>
  </si>
  <si>
    <t>N з/п</t>
  </si>
  <si>
    <t>Завдання</t>
  </si>
  <si>
    <t>Усього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</si>
  <si>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</si>
  <si>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</si>
  <si>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</si>
  <si>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</si>
  <si>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</si>
  <si>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</si>
  <si>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</si>
  <si>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</si>
  <si>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</si>
  <si>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</si>
  <si>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</si>
  <si>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</si>
  <si>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</si>
  <si>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</si>
  <si>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</si>
  <si>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</si>
  <si>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</si>
  <si>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Фактичні результативні показники, досягнуті за рахунок касових видатків (наданих кредитів)</t>
  </si>
  <si>
    <t>Пояснення щодо причин розбіжностей між затвердженими та досягнутими результативними показниками</t>
  </si>
  <si>
    <t>Аналіз стану виконання результативних показників</t>
  </si>
  <si>
    <t>N
з/п</t>
  </si>
  <si>
    <t>N
 з/п</t>
  </si>
  <si>
    <t>(код)</t>
  </si>
  <si>
    <t>Ціль державної політики</t>
  </si>
  <si>
    <t>гривень</t>
  </si>
  <si>
    <t>(ініціали/ініціал, прізвище)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</si>
  <si>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</si>
  <si>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</si>
  <si>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</si>
  <si>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</si>
  <si>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</si>
  <si>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</si>
  <si>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</si>
  <si>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</si>
  <si>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</si>
  <si>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</si>
  <si>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</si>
  <si>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</si>
  <si>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</si>
  <si>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</si>
  <si>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</si>
  <si>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Управління молоді та спорту Чернівецької облдержадміністрації</t>
  </si>
  <si>
    <t>Здійснення заходів та реалізація проектів на виконання Державної цільової соціальної програми "Молодь України"</t>
  </si>
  <si>
    <t>Забезпечення реалізації політики у молодіжній сфері на регіональному рівні</t>
  </si>
  <si>
    <t>Створення сприятливих умов для соціального становлення та розвитку молоді</t>
  </si>
  <si>
    <t>Комплексна програма молодіжної політики у Чернівецькій області на 2016-2020 роки.</t>
  </si>
  <si>
    <t>Кількість місцевих заходів (проектів) державної політики у молодіжній сфері</t>
  </si>
  <si>
    <t>Од.</t>
  </si>
  <si>
    <t>Календарний план</t>
  </si>
  <si>
    <t>-відродження національно-патріотичного виховання,утвердження громадської свідомості і активної позиції молоді;</t>
  </si>
  <si>
    <t>-популяризація та утвердження здорового і безпечного способу життя та культури здоров'я серед молоді;</t>
  </si>
  <si>
    <t>- набуття молодими людьми знань, навичок та інших компетентностей поза системою освіти (розвиток неформальної освіти;</t>
  </si>
  <si>
    <t>-створення умов, спрямованих на працевлаштування молоді (забезпечення первинної і вторинної зайнятості та самозайнятості молоді;</t>
  </si>
  <si>
    <t>-організаційна та методична підтримка органів студентського самоврядування;</t>
  </si>
  <si>
    <t>-забезпечення міжнародного молодіжного співробітництва</t>
  </si>
  <si>
    <t xml:space="preserve">Кількість учасників регіональних  заходів  (проектів) державної політики у  молодіжній сфері </t>
  </si>
  <si>
    <t>Ос.</t>
  </si>
  <si>
    <t>Творчий звіт</t>
  </si>
  <si>
    <r>
      <t xml:space="preserve">-відродження національно-патріотичного виховання,утвердження </t>
    </r>
    <r>
      <rPr>
        <sz val="12"/>
        <color indexed="8"/>
        <rFont val="Times New Roman"/>
        <family val="1"/>
        <charset val="204"/>
      </rPr>
      <t>громадської свідомості і активної позиції молоді</t>
    </r>
  </si>
  <si>
    <t>у т. ч. жінок (дівчат);</t>
  </si>
  <si>
    <r>
      <t>-</t>
    </r>
    <r>
      <rPr>
        <sz val="12"/>
        <color indexed="8"/>
        <rFont val="Times New Roman"/>
        <family val="1"/>
        <charset val="204"/>
      </rPr>
      <t>популяризація та утвердження здорового і безпечного способу життя та культури здоров'я серед молоді</t>
    </r>
  </si>
  <si>
    <r>
      <t>-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набуття молодими людьми знань, навичок та інших компетентностей поза системою освіти (розвиток неформальної освіти</t>
    </r>
  </si>
  <si>
    <t xml:space="preserve">у т. ч. жінок (дівчат);       </t>
  </si>
  <si>
    <t>-створення умов, спрямованих на працевлаштування молоді (забезпечення первинної і вторинної зайнятості та самозайнятості молоді</t>
  </si>
  <si>
    <t>-організаційна та методична підтримка органів студентського самоврядування</t>
  </si>
  <si>
    <t>у т. ч. жінок (дівчат)</t>
  </si>
  <si>
    <t>Кількість фахівців, які отримали знання з роботи з молоддю, поза  системою освіти</t>
  </si>
  <si>
    <t>грн.</t>
  </si>
  <si>
    <t xml:space="preserve">Розрахунок </t>
  </si>
  <si>
    <t>-відродження національно-патріотичного -виховання, утвердження громадської свідомості і активної позиції молоді;</t>
  </si>
  <si>
    <t xml:space="preserve"> набуття молодими людьми знань, навичок та інших компетентностей поза системою освіти (розвиток неформальної освіти)</t>
  </si>
  <si>
    <r>
      <t>-створення умов, спрямованих на працевлаштування молоді (забезпечення первинної і вторинної зайнятості та самозайнятості</t>
    </r>
    <r>
      <rPr>
        <sz val="11"/>
        <color indexed="8"/>
        <rFont val="Times New Roman"/>
        <family val="1"/>
        <charset val="204"/>
      </rPr>
      <t xml:space="preserve"> молоді;</t>
    </r>
  </si>
  <si>
    <t xml:space="preserve">Середні витрати  на забезпечення  участі у регіональних заходах (проектах) державної політики у молодіжній сфері одного учасника </t>
  </si>
  <si>
    <t xml:space="preserve">Пояснення щодо причин розбіжностей між затвердженими та досягнутими результативними показниками                                                                                                              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</si>
  <si>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</t>
  </si>
  <si>
    <t>%</t>
  </si>
  <si>
    <t>Збільшення кількості молоді, з якою проведено роботу з відповідно напряму діяльності порівняно з минулим роком</t>
  </si>
  <si>
    <t>Кількість молоді, охопленої регіональними заходами (проектами) державної політики у молодіжній сфері, від загальної кількості молоді у регіоні</t>
  </si>
  <si>
    <t>з них жінок (дівчат) від загальної кількості жінок (дівчат) в регіоні</t>
  </si>
  <si>
    <t xml:space="preserve">з них чоловіків (хлопців) від загальної кількості чоловіків (хлопців) в регіоні </t>
  </si>
  <si>
    <t>Кількість молоді, охопленої регіональними заходами (проектами) державної політики з відповідного напрямку державної політики з молоді, від загальної кількості молоді у регіоні ( або загальної кількості учасників, охопленої заходами (проектами) державної політики у молодіжній сфері,</t>
  </si>
  <si>
    <r>
      <t xml:space="preserve">Збільшення кількості фахівців, які </t>
    </r>
    <r>
      <rPr>
        <sz val="11"/>
        <color indexed="8"/>
        <rFont val="Times New Roman"/>
        <family val="1"/>
        <charset val="204"/>
      </rPr>
      <t xml:space="preserve">отримали знання по роботі з молоддю, поза системою освіти </t>
    </r>
    <r>
      <rPr>
        <sz val="12"/>
        <color indexed="8"/>
        <rFont val="Times New Roman"/>
        <family val="1"/>
        <charset val="204"/>
      </rPr>
      <t>порівняно з минулим роком (або  співвідношення їх кількості до загальної кількості фахівців, які потребують отримання таких знань)</t>
    </r>
  </si>
  <si>
    <t>Середні витрати  на проведення одного регіонального заходу (проекту) державної політики у молодіжній сфері</t>
  </si>
  <si>
    <t>Начальник управління</t>
  </si>
  <si>
    <t>Зав. сектором-головний бухгалтер</t>
  </si>
  <si>
    <t>Середні витрати  на одного фахівця, який отримав занання по роботі з молодю, поза системою освіти</t>
  </si>
  <si>
    <t>про виконання паспорта бюджетної програми місцевого бюджету за 2020 рік</t>
  </si>
  <si>
    <t>Підтримка та розвиток економічної і соціальної активності молоді, залучення її до процесу розв’язання власних проблем та проблем області</t>
  </si>
  <si>
    <t>16,5</t>
  </si>
  <si>
    <t>4</t>
  </si>
  <si>
    <t>25,3</t>
  </si>
  <si>
    <t>53,16</t>
  </si>
  <si>
    <t>50,88</t>
  </si>
  <si>
    <t>1,4</t>
  </si>
  <si>
    <t>-79,5</t>
  </si>
  <si>
    <t>2,1</t>
  </si>
  <si>
    <t>23,6</t>
  </si>
  <si>
    <t>23,9</t>
  </si>
  <si>
    <t>21,6</t>
  </si>
  <si>
    <t>0</t>
  </si>
  <si>
    <t>Олександр ПОГОДІН</t>
  </si>
  <si>
    <t>Тетяна УРСУЛЯК</t>
  </si>
  <si>
    <t>6,7</t>
  </si>
  <si>
    <t>В 2020 році зменшилася кількість учасників регіональних заходів та безпосередньо кількість заходів, порівняно з попереднім роком у зв'язку з епідеміологічною ситуацією в Україні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</si>
</sst>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/>
    </xf>
    <xf numFmtId="0" fontId="10" fillId="0" borderId="1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0" fillId="0" borderId="1" xfId="0" applyFont="1" applyBorder="1" applyAlignment="1">
      <alignment horizontal="justify"/>
    </xf>
    <xf numFmtId="0" fontId="12" fillId="0" borderId="0" xfId="0" applyFont="1" applyAlignment="1">
      <alignment horizontal="justify"/>
    </xf>
    <xf numFmtId="0" fontId="10" fillId="0" borderId="1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1" fillId="0" borderId="1" xfId="0" applyFont="1" applyBorder="1"/>
    <xf numFmtId="0" fontId="10" fillId="0" borderId="3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justify"/>
    </xf>
    <xf numFmtId="0" fontId="10" fillId="0" borderId="0" xfId="0" applyFont="1" applyAlignment="1">
      <alignment wrapText="1"/>
    </xf>
    <xf numFmtId="0" fontId="11" fillId="0" borderId="3" xfId="0" applyFont="1" applyBorder="1" applyAlignment="1">
      <alignment horizontal="justify"/>
    </xf>
    <xf numFmtId="0" fontId="1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2" xfId="0" applyFont="1" applyBorder="1"/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tabSelected="1" view="pageBreakPreview" zoomScaleNormal="100" zoomScaleSheetLayoutView="100" workbookViewId="0">
      <selection activeCell="D17" sqref="D17"/>
    </sheetView>
  </sheetViews>
  <sheetFormatPr defaultColWidth="9.109375" defaultRowHeight="15.6" x14ac:dyDescent="0.3"/>
  <cols>
    <col min="1" max="1" width="4.44140625" style="7" customWidth="1"/>
    <col min="2" max="2" width="33" style="7" customWidth="1"/>
    <col min="3" max="3" width="13.6640625" style="7" customWidth="1"/>
    <col min="4" max="4" width="15.88671875" style="7" customWidth="1"/>
    <col min="5" max="6" width="13" style="7" customWidth="1"/>
    <col min="7" max="7" width="12.44140625" style="7" customWidth="1"/>
    <col min="8" max="9" width="13" style="7" customWidth="1"/>
    <col min="10" max="10" width="10.33203125" style="7" customWidth="1"/>
    <col min="11" max="12" width="13" style="7" customWidth="1"/>
    <col min="13" max="13" width="10.88671875" style="7" customWidth="1"/>
    <col min="14" max="16384" width="9.109375" style="7"/>
  </cols>
  <sheetData>
    <row r="1" spans="1:13" ht="15.75" customHeight="1" x14ac:dyDescent="0.3">
      <c r="J1" s="58" t="s">
        <v>47</v>
      </c>
      <c r="K1" s="58"/>
      <c r="L1" s="58"/>
      <c r="M1" s="58"/>
    </row>
    <row r="2" spans="1:13" x14ac:dyDescent="0.3">
      <c r="J2" s="58"/>
      <c r="K2" s="58"/>
      <c r="L2" s="58"/>
      <c r="M2" s="58"/>
    </row>
    <row r="3" spans="1:13" x14ac:dyDescent="0.3">
      <c r="J3" s="58"/>
      <c r="K3" s="58"/>
      <c r="L3" s="58"/>
      <c r="M3" s="58"/>
    </row>
    <row r="4" spans="1:13" x14ac:dyDescent="0.3">
      <c r="J4" s="58"/>
      <c r="K4" s="58"/>
      <c r="L4" s="58"/>
      <c r="M4" s="58"/>
    </row>
    <row r="5" spans="1:13" x14ac:dyDescent="0.3">
      <c r="A5" s="64" t="s">
        <v>17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x14ac:dyDescent="0.3">
      <c r="A6" s="64" t="s">
        <v>93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x14ac:dyDescent="0.3">
      <c r="A7" s="59" t="s">
        <v>0</v>
      </c>
      <c r="B7" s="6">
        <v>1100000</v>
      </c>
      <c r="C7" s="4"/>
      <c r="E7" s="44" t="s">
        <v>48</v>
      </c>
      <c r="F7" s="44"/>
      <c r="G7" s="44"/>
      <c r="H7" s="44"/>
      <c r="I7" s="44"/>
      <c r="J7" s="44"/>
      <c r="K7" s="44"/>
      <c r="L7" s="44"/>
      <c r="M7" s="44"/>
    </row>
    <row r="8" spans="1:13" ht="15" customHeight="1" x14ac:dyDescent="0.3">
      <c r="A8" s="59"/>
      <c r="B8" s="11" t="s">
        <v>29</v>
      </c>
      <c r="C8" s="13"/>
      <c r="D8" s="14"/>
      <c r="E8" s="62" t="s">
        <v>15</v>
      </c>
      <c r="F8" s="62"/>
      <c r="G8" s="62"/>
      <c r="H8" s="62"/>
      <c r="I8" s="62"/>
      <c r="J8" s="62"/>
      <c r="K8" s="62"/>
      <c r="L8" s="62"/>
      <c r="M8" s="62"/>
    </row>
    <row r="9" spans="1:13" x14ac:dyDescent="0.3">
      <c r="A9" s="59" t="s">
        <v>1</v>
      </c>
      <c r="B9" s="6">
        <v>1110000</v>
      </c>
      <c r="C9" s="4"/>
      <c r="E9" s="70" t="s">
        <v>48</v>
      </c>
      <c r="F9" s="70"/>
      <c r="G9" s="70"/>
      <c r="H9" s="70"/>
      <c r="I9" s="70"/>
      <c r="J9" s="70"/>
      <c r="K9" s="70"/>
      <c r="L9" s="70"/>
      <c r="M9" s="70"/>
    </row>
    <row r="10" spans="1:13" ht="15" customHeight="1" x14ac:dyDescent="0.3">
      <c r="A10" s="59"/>
      <c r="B10" s="11" t="s">
        <v>29</v>
      </c>
      <c r="C10" s="13"/>
      <c r="D10" s="14"/>
      <c r="E10" s="66" t="s">
        <v>14</v>
      </c>
      <c r="F10" s="66"/>
      <c r="G10" s="66"/>
      <c r="H10" s="66"/>
      <c r="I10" s="66"/>
      <c r="J10" s="66"/>
      <c r="K10" s="66"/>
      <c r="L10" s="66"/>
      <c r="M10" s="66"/>
    </row>
    <row r="11" spans="1:13" ht="36" customHeight="1" x14ac:dyDescent="0.3">
      <c r="A11" s="59" t="s">
        <v>2</v>
      </c>
      <c r="B11" s="6">
        <v>1113131</v>
      </c>
      <c r="C11" s="6">
        <v>1040</v>
      </c>
      <c r="E11" s="61" t="s">
        <v>49</v>
      </c>
      <c r="F11" s="61"/>
      <c r="G11" s="61"/>
      <c r="H11" s="61"/>
      <c r="I11" s="61"/>
      <c r="J11" s="61"/>
      <c r="K11" s="61"/>
      <c r="L11" s="61"/>
      <c r="M11" s="61"/>
    </row>
    <row r="12" spans="1:13" ht="15" customHeight="1" x14ac:dyDescent="0.3">
      <c r="A12" s="59"/>
      <c r="B12" s="11" t="s">
        <v>29</v>
      </c>
      <c r="C12" s="2" t="s">
        <v>3</v>
      </c>
      <c r="D12" s="14"/>
      <c r="E12" s="62" t="s">
        <v>16</v>
      </c>
      <c r="F12" s="62"/>
      <c r="G12" s="62"/>
      <c r="H12" s="62"/>
      <c r="I12" s="62"/>
      <c r="J12" s="62"/>
      <c r="K12" s="62"/>
      <c r="L12" s="62"/>
      <c r="M12" s="62"/>
    </row>
    <row r="13" spans="1:13" ht="19.5" customHeight="1" x14ac:dyDescent="0.3">
      <c r="A13" s="72" t="s">
        <v>33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 x14ac:dyDescent="0.3">
      <c r="A14" s="1"/>
    </row>
    <row r="15" spans="1:13" ht="31.2" x14ac:dyDescent="0.3">
      <c r="A15" s="5" t="s">
        <v>27</v>
      </c>
      <c r="B15" s="63" t="s">
        <v>30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x14ac:dyDescent="0.3">
      <c r="A16" s="5">
        <v>1</v>
      </c>
      <c r="B16" s="63" t="s">
        <v>94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  <row r="17" spans="1:26" x14ac:dyDescent="0.3">
      <c r="A17" s="1"/>
    </row>
    <row r="18" spans="1:26" x14ac:dyDescent="0.3">
      <c r="A18" s="8" t="s">
        <v>34</v>
      </c>
    </row>
    <row r="19" spans="1:26" x14ac:dyDescent="0.3">
      <c r="A19" s="71" t="s">
        <v>50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  <row r="20" spans="1:26" ht="9" customHeigh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26" x14ac:dyDescent="0.3">
      <c r="A21" s="8" t="s">
        <v>35</v>
      </c>
    </row>
    <row r="22" spans="1:26" ht="12.75" customHeight="1" x14ac:dyDescent="0.3">
      <c r="A22" s="1"/>
    </row>
    <row r="23" spans="1:26" ht="33.75" customHeight="1" x14ac:dyDescent="0.3">
      <c r="A23" s="5" t="s">
        <v>27</v>
      </c>
      <c r="B23" s="63" t="s">
        <v>5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26" x14ac:dyDescent="0.3">
      <c r="A24" s="5">
        <v>1</v>
      </c>
      <c r="B24" s="73" t="s">
        <v>51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5"/>
    </row>
    <row r="25" spans="1:26" x14ac:dyDescent="0.3">
      <c r="A25" s="1"/>
    </row>
    <row r="26" spans="1:26" ht="15.75" customHeight="1" x14ac:dyDescent="0.3">
      <c r="A26" s="8" t="s">
        <v>36</v>
      </c>
    </row>
    <row r="27" spans="1:26" x14ac:dyDescent="0.3">
      <c r="B27" s="12"/>
      <c r="L27" s="12" t="s">
        <v>31</v>
      </c>
    </row>
    <row r="28" spans="1:26" ht="6.75" customHeight="1" x14ac:dyDescent="0.3">
      <c r="A28" s="1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33" customHeight="1" x14ac:dyDescent="0.3">
      <c r="A29" s="63" t="s">
        <v>27</v>
      </c>
      <c r="B29" s="63" t="s">
        <v>37</v>
      </c>
      <c r="C29" s="63"/>
      <c r="D29" s="63"/>
      <c r="E29" s="63" t="s">
        <v>18</v>
      </c>
      <c r="F29" s="63"/>
      <c r="G29" s="63"/>
      <c r="H29" s="63" t="s">
        <v>38</v>
      </c>
      <c r="I29" s="63"/>
      <c r="J29" s="63"/>
      <c r="K29" s="63" t="s">
        <v>19</v>
      </c>
      <c r="L29" s="63"/>
      <c r="M29" s="63"/>
      <c r="R29" s="9"/>
      <c r="S29" s="9"/>
      <c r="T29" s="9"/>
      <c r="U29" s="9"/>
      <c r="V29" s="9"/>
      <c r="W29" s="9"/>
      <c r="X29" s="9"/>
      <c r="Y29" s="9"/>
      <c r="Z29" s="9"/>
    </row>
    <row r="30" spans="1:26" ht="31.2" x14ac:dyDescent="0.3">
      <c r="A30" s="63"/>
      <c r="B30" s="63"/>
      <c r="C30" s="63"/>
      <c r="D30" s="63"/>
      <c r="E30" s="5" t="s">
        <v>20</v>
      </c>
      <c r="F30" s="5" t="s">
        <v>21</v>
      </c>
      <c r="G30" s="5" t="s">
        <v>22</v>
      </c>
      <c r="H30" s="5" t="s">
        <v>20</v>
      </c>
      <c r="I30" s="5" t="s">
        <v>21</v>
      </c>
      <c r="J30" s="5" t="s">
        <v>22</v>
      </c>
      <c r="K30" s="5" t="s">
        <v>20</v>
      </c>
      <c r="L30" s="5" t="s">
        <v>21</v>
      </c>
      <c r="M30" s="5" t="s">
        <v>22</v>
      </c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3">
      <c r="A31" s="5">
        <v>1</v>
      </c>
      <c r="B31" s="63">
        <v>2</v>
      </c>
      <c r="C31" s="63"/>
      <c r="D31" s="63"/>
      <c r="E31" s="5">
        <v>3</v>
      </c>
      <c r="F31" s="5">
        <v>4</v>
      </c>
      <c r="G31" s="5">
        <v>5</v>
      </c>
      <c r="H31" s="5">
        <v>6</v>
      </c>
      <c r="I31" s="5">
        <v>7</v>
      </c>
      <c r="J31" s="5">
        <v>8</v>
      </c>
      <c r="K31" s="5">
        <v>9</v>
      </c>
      <c r="L31" s="5">
        <v>10</v>
      </c>
      <c r="M31" s="5">
        <v>11</v>
      </c>
      <c r="R31" s="9"/>
      <c r="S31" s="9"/>
      <c r="T31" s="9"/>
      <c r="U31" s="9"/>
      <c r="V31" s="9"/>
      <c r="W31" s="9"/>
      <c r="X31" s="9"/>
      <c r="Y31" s="9"/>
      <c r="Z31" s="9"/>
    </row>
    <row r="32" spans="1:26" ht="41.25" customHeight="1" x14ac:dyDescent="0.3">
      <c r="A32" s="5"/>
      <c r="B32" s="73" t="s">
        <v>51</v>
      </c>
      <c r="C32" s="74"/>
      <c r="D32" s="75"/>
      <c r="E32" s="57">
        <v>280000</v>
      </c>
      <c r="F32" s="57"/>
      <c r="G32" s="57">
        <f>E32+F32</f>
        <v>280000</v>
      </c>
      <c r="H32" s="57">
        <v>207787</v>
      </c>
      <c r="I32" s="57"/>
      <c r="J32" s="57">
        <f>H32+I32</f>
        <v>207787</v>
      </c>
      <c r="K32" s="57">
        <f>H32-E32</f>
        <v>-72213</v>
      </c>
      <c r="L32" s="57"/>
      <c r="M32" s="57">
        <f>K32+L32</f>
        <v>-72213</v>
      </c>
      <c r="R32" s="9"/>
      <c r="S32" s="9"/>
      <c r="T32" s="9"/>
      <c r="U32" s="9"/>
      <c r="V32" s="9"/>
      <c r="W32" s="9"/>
      <c r="X32" s="9"/>
      <c r="Y32" s="9"/>
      <c r="Z32" s="9"/>
    </row>
    <row r="33" spans="1:13" ht="15.75" customHeight="1" x14ac:dyDescent="0.3">
      <c r="A33" s="5"/>
      <c r="B33" s="73" t="s">
        <v>6</v>
      </c>
      <c r="C33" s="74"/>
      <c r="D33" s="75"/>
      <c r="E33" s="57">
        <f>E32</f>
        <v>280000</v>
      </c>
      <c r="F33" s="57"/>
      <c r="G33" s="57">
        <f t="shared" ref="G33:M33" si="0">G32</f>
        <v>280000</v>
      </c>
      <c r="H33" s="57">
        <f t="shared" si="0"/>
        <v>207787</v>
      </c>
      <c r="I33" s="57">
        <f t="shared" si="0"/>
        <v>0</v>
      </c>
      <c r="J33" s="57">
        <f t="shared" si="0"/>
        <v>207787</v>
      </c>
      <c r="K33" s="57">
        <f t="shared" si="0"/>
        <v>-72213</v>
      </c>
      <c r="L33" s="57">
        <f t="shared" si="0"/>
        <v>0</v>
      </c>
      <c r="M33" s="57">
        <f t="shared" si="0"/>
        <v>-72213</v>
      </c>
    </row>
    <row r="34" spans="1:13" x14ac:dyDescent="0.3">
      <c r="A34" s="76" t="s">
        <v>39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ht="69" customHeight="1" x14ac:dyDescent="0.3">
      <c r="A35" s="1"/>
    </row>
    <row r="36" spans="1:13" x14ac:dyDescent="0.3">
      <c r="A36" s="78" t="s">
        <v>40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</row>
    <row r="37" spans="1:13" x14ac:dyDescent="0.3">
      <c r="K37" s="4" t="s">
        <v>31</v>
      </c>
    </row>
    <row r="38" spans="1:13" ht="7.5" customHeight="1" x14ac:dyDescent="0.3">
      <c r="A38" s="1"/>
    </row>
    <row r="39" spans="1:13" ht="33.75" customHeight="1" x14ac:dyDescent="0.3">
      <c r="A39" s="63" t="s">
        <v>4</v>
      </c>
      <c r="B39" s="63" t="s">
        <v>41</v>
      </c>
      <c r="C39" s="63"/>
      <c r="D39" s="63"/>
      <c r="E39" s="63" t="s">
        <v>18</v>
      </c>
      <c r="F39" s="63"/>
      <c r="G39" s="63"/>
      <c r="H39" s="63" t="s">
        <v>38</v>
      </c>
      <c r="I39" s="63"/>
      <c r="J39" s="63"/>
      <c r="K39" s="63" t="s">
        <v>19</v>
      </c>
      <c r="L39" s="63"/>
      <c r="M39" s="63"/>
    </row>
    <row r="40" spans="1:13" ht="36.75" customHeight="1" x14ac:dyDescent="0.3">
      <c r="A40" s="63"/>
      <c r="B40" s="63"/>
      <c r="C40" s="63"/>
      <c r="D40" s="63"/>
      <c r="E40" s="5" t="s">
        <v>20</v>
      </c>
      <c r="F40" s="5" t="s">
        <v>21</v>
      </c>
      <c r="G40" s="5" t="s">
        <v>22</v>
      </c>
      <c r="H40" s="5" t="s">
        <v>20</v>
      </c>
      <c r="I40" s="5" t="s">
        <v>21</v>
      </c>
      <c r="J40" s="5" t="s">
        <v>22</v>
      </c>
      <c r="K40" s="5" t="s">
        <v>20</v>
      </c>
      <c r="L40" s="5" t="s">
        <v>21</v>
      </c>
      <c r="M40" s="5" t="s">
        <v>22</v>
      </c>
    </row>
    <row r="41" spans="1:13" x14ac:dyDescent="0.3">
      <c r="A41" s="5">
        <v>1</v>
      </c>
      <c r="B41" s="63">
        <v>2</v>
      </c>
      <c r="C41" s="63"/>
      <c r="D41" s="63"/>
      <c r="E41" s="5">
        <v>3</v>
      </c>
      <c r="F41" s="5">
        <v>4</v>
      </c>
      <c r="G41" s="5">
        <v>5</v>
      </c>
      <c r="H41" s="5">
        <v>6</v>
      </c>
      <c r="I41" s="5">
        <v>7</v>
      </c>
      <c r="J41" s="5">
        <v>8</v>
      </c>
      <c r="K41" s="5">
        <v>9</v>
      </c>
      <c r="L41" s="5">
        <v>10</v>
      </c>
      <c r="M41" s="5">
        <v>11</v>
      </c>
    </row>
    <row r="42" spans="1:13" ht="39.75" customHeight="1" x14ac:dyDescent="0.3">
      <c r="A42" s="15">
        <v>1</v>
      </c>
      <c r="B42" s="73" t="s">
        <v>52</v>
      </c>
      <c r="C42" s="74"/>
      <c r="D42" s="75"/>
      <c r="E42" s="57">
        <v>280000</v>
      </c>
      <c r="F42" s="57"/>
      <c r="G42" s="57">
        <f>E42+F42</f>
        <v>280000</v>
      </c>
      <c r="H42" s="57">
        <v>207787</v>
      </c>
      <c r="I42" s="57"/>
      <c r="J42" s="57">
        <f>H42+I42</f>
        <v>207787</v>
      </c>
      <c r="K42" s="57">
        <f>H42-E42</f>
        <v>-72213</v>
      </c>
      <c r="L42" s="57"/>
      <c r="M42" s="57">
        <f>K42+L42</f>
        <v>-72213</v>
      </c>
    </row>
    <row r="43" spans="1:13" ht="18" customHeight="1" x14ac:dyDescent="0.3">
      <c r="A43" s="5"/>
      <c r="B43" s="73" t="s">
        <v>6</v>
      </c>
      <c r="C43" s="74"/>
      <c r="D43" s="75"/>
      <c r="E43" s="57">
        <f>E42</f>
        <v>280000</v>
      </c>
      <c r="F43" s="57">
        <f t="shared" ref="F43:M43" si="1">F42</f>
        <v>0</v>
      </c>
      <c r="G43" s="57">
        <f t="shared" si="1"/>
        <v>280000</v>
      </c>
      <c r="H43" s="57">
        <f t="shared" si="1"/>
        <v>207787</v>
      </c>
      <c r="I43" s="57">
        <f t="shared" si="1"/>
        <v>0</v>
      </c>
      <c r="J43" s="57">
        <f t="shared" si="1"/>
        <v>207787</v>
      </c>
      <c r="K43" s="57">
        <f t="shared" si="1"/>
        <v>-72213</v>
      </c>
      <c r="L43" s="57">
        <f t="shared" si="1"/>
        <v>0</v>
      </c>
      <c r="M43" s="57">
        <f t="shared" si="1"/>
        <v>-72213</v>
      </c>
    </row>
    <row r="44" spans="1:13" x14ac:dyDescent="0.3">
      <c r="A44" s="1"/>
    </row>
    <row r="45" spans="1:13" x14ac:dyDescent="0.3">
      <c r="A45" s="8" t="s">
        <v>42</v>
      </c>
    </row>
    <row r="46" spans="1:13" ht="53.25" customHeight="1" x14ac:dyDescent="0.3">
      <c r="A46" s="63" t="s">
        <v>28</v>
      </c>
      <c r="B46" s="63" t="s">
        <v>23</v>
      </c>
      <c r="C46" s="63" t="s">
        <v>7</v>
      </c>
      <c r="D46" s="63" t="s">
        <v>8</v>
      </c>
      <c r="E46" s="63" t="s">
        <v>18</v>
      </c>
      <c r="F46" s="63"/>
      <c r="G46" s="63"/>
      <c r="H46" s="63" t="s">
        <v>24</v>
      </c>
      <c r="I46" s="63"/>
      <c r="J46" s="63"/>
      <c r="K46" s="63" t="s">
        <v>19</v>
      </c>
      <c r="L46" s="63"/>
      <c r="M46" s="63"/>
    </row>
    <row r="47" spans="1:13" ht="15.75" customHeight="1" x14ac:dyDescent="0.3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</row>
    <row r="48" spans="1:13" ht="15.75" customHeight="1" x14ac:dyDescent="0.3">
      <c r="A48" s="63"/>
      <c r="B48" s="63"/>
      <c r="C48" s="63"/>
      <c r="D48" s="63"/>
      <c r="E48" s="15" t="s">
        <v>20</v>
      </c>
      <c r="F48" s="15" t="s">
        <v>21</v>
      </c>
      <c r="G48" s="15" t="s">
        <v>22</v>
      </c>
      <c r="H48" s="15" t="s">
        <v>20</v>
      </c>
      <c r="I48" s="15" t="s">
        <v>21</v>
      </c>
      <c r="J48" s="15" t="s">
        <v>22</v>
      </c>
      <c r="K48" s="15" t="s">
        <v>20</v>
      </c>
      <c r="L48" s="15" t="s">
        <v>21</v>
      </c>
      <c r="M48" s="15" t="s">
        <v>22</v>
      </c>
    </row>
    <row r="49" spans="1:13" ht="19.5" customHeight="1" x14ac:dyDescent="0.3">
      <c r="A49" s="15">
        <v>1</v>
      </c>
      <c r="B49" s="15">
        <v>2</v>
      </c>
      <c r="C49" s="15">
        <v>3</v>
      </c>
      <c r="D49" s="15">
        <v>4</v>
      </c>
      <c r="E49" s="15">
        <v>5</v>
      </c>
      <c r="F49" s="15">
        <v>6</v>
      </c>
      <c r="G49" s="15">
        <v>7</v>
      </c>
      <c r="H49" s="15">
        <v>8</v>
      </c>
      <c r="I49" s="15">
        <v>9</v>
      </c>
      <c r="J49" s="15">
        <v>10</v>
      </c>
      <c r="K49" s="15">
        <v>11</v>
      </c>
      <c r="L49" s="15">
        <v>12</v>
      </c>
      <c r="M49" s="15">
        <v>13</v>
      </c>
    </row>
    <row r="50" spans="1:13" ht="16.5" customHeight="1" x14ac:dyDescent="0.3">
      <c r="A50" s="15">
        <v>1</v>
      </c>
      <c r="B50" s="20" t="s">
        <v>9</v>
      </c>
      <c r="C50" s="15"/>
      <c r="D50" s="21"/>
      <c r="E50" s="15"/>
      <c r="F50" s="15"/>
      <c r="G50" s="15"/>
      <c r="H50" s="15"/>
      <c r="I50" s="15"/>
      <c r="J50" s="15"/>
      <c r="K50" s="15"/>
      <c r="L50" s="15"/>
      <c r="M50" s="15"/>
    </row>
    <row r="51" spans="1:13" ht="45.75" customHeight="1" x14ac:dyDescent="0.3">
      <c r="A51" s="15"/>
      <c r="B51" s="22" t="s">
        <v>53</v>
      </c>
      <c r="C51" s="18" t="s">
        <v>54</v>
      </c>
      <c r="D51" s="49" t="s">
        <v>55</v>
      </c>
      <c r="E51" s="19">
        <f>SUM(E52:E57)</f>
        <v>30</v>
      </c>
      <c r="F51" s="15"/>
      <c r="G51" s="19">
        <f>E51+F51</f>
        <v>30</v>
      </c>
      <c r="H51" s="15">
        <f>SUM(H52:H57)</f>
        <v>32</v>
      </c>
      <c r="I51" s="15"/>
      <c r="J51" s="15">
        <f>H51+I51</f>
        <v>32</v>
      </c>
      <c r="K51" s="15">
        <f>H51-E51</f>
        <v>2</v>
      </c>
      <c r="L51" s="15"/>
      <c r="M51" s="15">
        <f>K51+L51</f>
        <v>2</v>
      </c>
    </row>
    <row r="52" spans="1:13" ht="75" customHeight="1" x14ac:dyDescent="0.3">
      <c r="A52" s="15"/>
      <c r="B52" s="24" t="s">
        <v>56</v>
      </c>
      <c r="C52" s="18" t="s">
        <v>54</v>
      </c>
      <c r="D52" s="49" t="s">
        <v>55</v>
      </c>
      <c r="E52" s="19">
        <v>5</v>
      </c>
      <c r="F52" s="15"/>
      <c r="G52" s="19">
        <f t="shared" ref="G52:G57" si="2">E52+F52</f>
        <v>5</v>
      </c>
      <c r="H52" s="15">
        <v>7</v>
      </c>
      <c r="I52" s="15"/>
      <c r="J52" s="54">
        <f t="shared" ref="J52:J57" si="3">H52+I52</f>
        <v>7</v>
      </c>
      <c r="K52" s="54">
        <f t="shared" ref="K52:K57" si="4">H52-E52</f>
        <v>2</v>
      </c>
      <c r="L52" s="15"/>
      <c r="M52" s="54">
        <f t="shared" ref="M52:M57" si="5">K52+L52</f>
        <v>2</v>
      </c>
    </row>
    <row r="53" spans="1:13" ht="60" customHeight="1" x14ac:dyDescent="0.3">
      <c r="A53" s="15"/>
      <c r="B53" s="25" t="s">
        <v>57</v>
      </c>
      <c r="C53" s="18" t="s">
        <v>54</v>
      </c>
      <c r="D53" s="49" t="s">
        <v>55</v>
      </c>
      <c r="E53" s="19">
        <v>10</v>
      </c>
      <c r="F53" s="15"/>
      <c r="G53" s="19">
        <f t="shared" si="2"/>
        <v>10</v>
      </c>
      <c r="H53" s="15">
        <v>9</v>
      </c>
      <c r="I53" s="15"/>
      <c r="J53" s="54">
        <f t="shared" si="3"/>
        <v>9</v>
      </c>
      <c r="K53" s="54">
        <f t="shared" si="4"/>
        <v>-1</v>
      </c>
      <c r="L53" s="15"/>
      <c r="M53" s="54">
        <f t="shared" si="5"/>
        <v>-1</v>
      </c>
    </row>
    <row r="54" spans="1:13" ht="60.75" customHeight="1" x14ac:dyDescent="0.3">
      <c r="A54" s="15"/>
      <c r="B54" s="25" t="s">
        <v>58</v>
      </c>
      <c r="C54" s="18" t="s">
        <v>54</v>
      </c>
      <c r="D54" s="49" t="s">
        <v>55</v>
      </c>
      <c r="E54" s="19">
        <v>7</v>
      </c>
      <c r="F54" s="15"/>
      <c r="G54" s="19">
        <f t="shared" si="2"/>
        <v>7</v>
      </c>
      <c r="H54" s="15">
        <v>8</v>
      </c>
      <c r="I54" s="15"/>
      <c r="J54" s="54">
        <f t="shared" si="3"/>
        <v>8</v>
      </c>
      <c r="K54" s="54">
        <f t="shared" si="4"/>
        <v>1</v>
      </c>
      <c r="L54" s="15"/>
      <c r="M54" s="54">
        <f t="shared" si="5"/>
        <v>1</v>
      </c>
    </row>
    <row r="55" spans="1:13" ht="75.75" customHeight="1" x14ac:dyDescent="0.3">
      <c r="A55" s="15"/>
      <c r="B55" s="24" t="s">
        <v>59</v>
      </c>
      <c r="C55" s="18" t="s">
        <v>54</v>
      </c>
      <c r="D55" s="49" t="s">
        <v>55</v>
      </c>
      <c r="E55" s="19">
        <v>2</v>
      </c>
      <c r="F55" s="15"/>
      <c r="G55" s="19">
        <f t="shared" si="2"/>
        <v>2</v>
      </c>
      <c r="H55" s="15">
        <v>3</v>
      </c>
      <c r="I55" s="15"/>
      <c r="J55" s="54">
        <f t="shared" si="3"/>
        <v>3</v>
      </c>
      <c r="K55" s="54">
        <f t="shared" si="4"/>
        <v>1</v>
      </c>
      <c r="L55" s="15"/>
      <c r="M55" s="54">
        <f t="shared" si="5"/>
        <v>1</v>
      </c>
    </row>
    <row r="56" spans="1:13" ht="45.75" customHeight="1" x14ac:dyDescent="0.3">
      <c r="A56" s="15"/>
      <c r="B56" s="25" t="s">
        <v>60</v>
      </c>
      <c r="C56" s="18" t="s">
        <v>54</v>
      </c>
      <c r="D56" s="49" t="s">
        <v>55</v>
      </c>
      <c r="E56" s="19">
        <v>4</v>
      </c>
      <c r="F56" s="15"/>
      <c r="G56" s="19">
        <f t="shared" si="2"/>
        <v>4</v>
      </c>
      <c r="H56" s="15">
        <v>3</v>
      </c>
      <c r="I56" s="15"/>
      <c r="J56" s="54">
        <f t="shared" si="3"/>
        <v>3</v>
      </c>
      <c r="K56" s="54">
        <f t="shared" si="4"/>
        <v>-1</v>
      </c>
      <c r="L56" s="15"/>
      <c r="M56" s="54">
        <f t="shared" si="5"/>
        <v>-1</v>
      </c>
    </row>
    <row r="57" spans="1:13" ht="32.25" customHeight="1" x14ac:dyDescent="0.3">
      <c r="A57" s="15"/>
      <c r="B57" s="24" t="s">
        <v>61</v>
      </c>
      <c r="C57" s="18" t="s">
        <v>54</v>
      </c>
      <c r="D57" s="49" t="s">
        <v>55</v>
      </c>
      <c r="E57" s="19">
        <v>2</v>
      </c>
      <c r="F57" s="15"/>
      <c r="G57" s="19">
        <f t="shared" si="2"/>
        <v>2</v>
      </c>
      <c r="H57" s="15">
        <v>2</v>
      </c>
      <c r="I57" s="15"/>
      <c r="J57" s="54">
        <f t="shared" si="3"/>
        <v>2</v>
      </c>
      <c r="K57" s="54">
        <f t="shared" si="4"/>
        <v>0</v>
      </c>
      <c r="L57" s="15"/>
      <c r="M57" s="54">
        <f t="shared" si="5"/>
        <v>0</v>
      </c>
    </row>
    <row r="58" spans="1:13" ht="20.25" customHeight="1" x14ac:dyDescent="0.3">
      <c r="A58" s="63" t="s">
        <v>43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3">
      <c r="A59" s="15">
        <v>2</v>
      </c>
      <c r="B59" s="3" t="s">
        <v>10</v>
      </c>
      <c r="C59" s="3"/>
      <c r="D59" s="26"/>
      <c r="E59" s="3"/>
      <c r="F59" s="3"/>
      <c r="G59" s="19"/>
      <c r="H59" s="3"/>
      <c r="I59" s="3"/>
      <c r="J59" s="3"/>
      <c r="K59" s="3"/>
      <c r="L59" s="3"/>
      <c r="M59" s="3"/>
    </row>
    <row r="60" spans="1:13" ht="62.4" x14ac:dyDescent="0.3">
      <c r="A60" s="15"/>
      <c r="B60" s="27" t="s">
        <v>62</v>
      </c>
      <c r="C60" s="15" t="s">
        <v>63</v>
      </c>
      <c r="D60" s="45" t="s">
        <v>64</v>
      </c>
      <c r="E60" s="19">
        <f>E61+E63+E65+E67+E69+E71</f>
        <v>22522</v>
      </c>
      <c r="F60" s="3"/>
      <c r="G60" s="19">
        <f>E60+F60</f>
        <v>22522</v>
      </c>
      <c r="H60" s="15">
        <f>H61+H63+H65+H67+H69+H71</f>
        <v>31615</v>
      </c>
      <c r="I60" s="3"/>
      <c r="J60" s="15">
        <f>H60+I60</f>
        <v>31615</v>
      </c>
      <c r="K60" s="15">
        <f>H60-E60</f>
        <v>9093</v>
      </c>
      <c r="L60" s="3"/>
      <c r="M60" s="15">
        <f>K60+L60</f>
        <v>9093</v>
      </c>
    </row>
    <row r="61" spans="1:13" ht="76.5" customHeight="1" x14ac:dyDescent="0.3">
      <c r="A61" s="15"/>
      <c r="B61" s="46" t="s">
        <v>65</v>
      </c>
      <c r="C61" s="15" t="s">
        <v>63</v>
      </c>
      <c r="D61" s="45" t="s">
        <v>64</v>
      </c>
      <c r="E61" s="19">
        <v>4136</v>
      </c>
      <c r="F61" s="3"/>
      <c r="G61" s="19">
        <f t="shared" ref="G61:G74" si="6">E61+F61</f>
        <v>4136</v>
      </c>
      <c r="H61" s="15">
        <v>4206</v>
      </c>
      <c r="I61" s="3"/>
      <c r="J61" s="54">
        <f t="shared" ref="J61:J74" si="7">H61+I61</f>
        <v>4206</v>
      </c>
      <c r="K61" s="54">
        <f t="shared" ref="K61:K73" si="8">H61-E61</f>
        <v>70</v>
      </c>
      <c r="L61" s="3"/>
      <c r="M61" s="54">
        <f t="shared" ref="M61:M74" si="9">K61+L61</f>
        <v>70</v>
      </c>
    </row>
    <row r="62" spans="1:13" x14ac:dyDescent="0.3">
      <c r="A62" s="15"/>
      <c r="B62" s="28" t="s">
        <v>66</v>
      </c>
      <c r="C62" s="15" t="s">
        <v>63</v>
      </c>
      <c r="D62" s="45" t="s">
        <v>64</v>
      </c>
      <c r="E62" s="19">
        <v>2103</v>
      </c>
      <c r="F62" s="3"/>
      <c r="G62" s="19">
        <f t="shared" si="6"/>
        <v>2103</v>
      </c>
      <c r="H62" s="15">
        <v>2195</v>
      </c>
      <c r="I62" s="3"/>
      <c r="J62" s="54">
        <f t="shared" si="7"/>
        <v>2195</v>
      </c>
      <c r="K62" s="54">
        <f t="shared" si="8"/>
        <v>92</v>
      </c>
      <c r="L62" s="3"/>
      <c r="M62" s="54">
        <f t="shared" si="9"/>
        <v>92</v>
      </c>
    </row>
    <row r="63" spans="1:13" ht="62.4" x14ac:dyDescent="0.3">
      <c r="A63" s="15"/>
      <c r="B63" s="29" t="s">
        <v>67</v>
      </c>
      <c r="C63" s="15" t="s">
        <v>63</v>
      </c>
      <c r="D63" s="45" t="s">
        <v>64</v>
      </c>
      <c r="E63" s="19">
        <v>17236</v>
      </c>
      <c r="F63" s="3"/>
      <c r="G63" s="19">
        <f t="shared" si="6"/>
        <v>17236</v>
      </c>
      <c r="H63" s="15">
        <v>26149</v>
      </c>
      <c r="I63" s="3"/>
      <c r="J63" s="54">
        <f t="shared" si="7"/>
        <v>26149</v>
      </c>
      <c r="K63" s="54">
        <f t="shared" si="8"/>
        <v>8913</v>
      </c>
      <c r="L63" s="3"/>
      <c r="M63" s="54">
        <f t="shared" si="9"/>
        <v>8913</v>
      </c>
    </row>
    <row r="64" spans="1:13" x14ac:dyDescent="0.3">
      <c r="A64" s="15"/>
      <c r="B64" s="28" t="s">
        <v>66</v>
      </c>
      <c r="C64" s="15" t="s">
        <v>63</v>
      </c>
      <c r="D64" s="45" t="s">
        <v>64</v>
      </c>
      <c r="E64" s="19">
        <v>8790</v>
      </c>
      <c r="F64" s="3"/>
      <c r="G64" s="19">
        <f t="shared" si="6"/>
        <v>8790</v>
      </c>
      <c r="H64" s="15">
        <v>13228</v>
      </c>
      <c r="I64" s="3"/>
      <c r="J64" s="54">
        <f t="shared" si="7"/>
        <v>13228</v>
      </c>
      <c r="K64" s="54">
        <f t="shared" si="8"/>
        <v>4438</v>
      </c>
      <c r="L64" s="3"/>
      <c r="M64" s="54">
        <f t="shared" si="9"/>
        <v>4438</v>
      </c>
    </row>
    <row r="65" spans="1:13" ht="78" x14ac:dyDescent="0.3">
      <c r="A65" s="15"/>
      <c r="B65" s="47" t="s">
        <v>68</v>
      </c>
      <c r="C65" s="15" t="s">
        <v>63</v>
      </c>
      <c r="D65" s="45" t="s">
        <v>64</v>
      </c>
      <c r="E65" s="19">
        <v>310</v>
      </c>
      <c r="F65" s="15"/>
      <c r="G65" s="19">
        <f t="shared" si="6"/>
        <v>310</v>
      </c>
      <c r="H65" s="15">
        <v>370</v>
      </c>
      <c r="I65" s="15"/>
      <c r="J65" s="54">
        <f t="shared" si="7"/>
        <v>370</v>
      </c>
      <c r="K65" s="54">
        <f t="shared" si="8"/>
        <v>60</v>
      </c>
      <c r="L65" s="3"/>
      <c r="M65" s="54">
        <f t="shared" si="9"/>
        <v>60</v>
      </c>
    </row>
    <row r="66" spans="1:13" x14ac:dyDescent="0.3">
      <c r="A66" s="21"/>
      <c r="B66" s="30" t="s">
        <v>69</v>
      </c>
      <c r="C66" s="15" t="s">
        <v>63</v>
      </c>
      <c r="D66" s="45" t="s">
        <v>64</v>
      </c>
      <c r="E66" s="31">
        <v>167</v>
      </c>
      <c r="F66" s="21"/>
      <c r="G66" s="19">
        <f t="shared" si="6"/>
        <v>167</v>
      </c>
      <c r="H66" s="21">
        <v>191</v>
      </c>
      <c r="I66" s="21"/>
      <c r="J66" s="54">
        <f t="shared" si="7"/>
        <v>191</v>
      </c>
      <c r="K66" s="54">
        <f t="shared" si="8"/>
        <v>24</v>
      </c>
      <c r="L66" s="32"/>
      <c r="M66" s="54">
        <f t="shared" si="9"/>
        <v>24</v>
      </c>
    </row>
    <row r="67" spans="1:13" ht="78" x14ac:dyDescent="0.3">
      <c r="A67" s="15"/>
      <c r="B67" s="47" t="s">
        <v>70</v>
      </c>
      <c r="C67" s="15" t="s">
        <v>63</v>
      </c>
      <c r="D67" s="45" t="s">
        <v>64</v>
      </c>
      <c r="E67" s="19">
        <v>120</v>
      </c>
      <c r="F67" s="15"/>
      <c r="G67" s="19">
        <f t="shared" si="6"/>
        <v>120</v>
      </c>
      <c r="H67" s="15">
        <v>220</v>
      </c>
      <c r="I67" s="15"/>
      <c r="J67" s="54">
        <f t="shared" si="7"/>
        <v>220</v>
      </c>
      <c r="K67" s="54">
        <f t="shared" si="8"/>
        <v>100</v>
      </c>
      <c r="L67" s="3"/>
      <c r="M67" s="54">
        <f t="shared" si="9"/>
        <v>100</v>
      </c>
    </row>
    <row r="68" spans="1:13" x14ac:dyDescent="0.3">
      <c r="A68" s="15"/>
      <c r="B68" s="28" t="s">
        <v>66</v>
      </c>
      <c r="C68" s="15" t="s">
        <v>63</v>
      </c>
      <c r="D68" s="45" t="s">
        <v>64</v>
      </c>
      <c r="E68" s="19">
        <v>69</v>
      </c>
      <c r="F68" s="15"/>
      <c r="G68" s="19">
        <f t="shared" si="6"/>
        <v>69</v>
      </c>
      <c r="H68" s="15">
        <v>134</v>
      </c>
      <c r="I68" s="15"/>
      <c r="J68" s="54">
        <f t="shared" si="7"/>
        <v>134</v>
      </c>
      <c r="K68" s="54">
        <f t="shared" si="8"/>
        <v>65</v>
      </c>
      <c r="L68" s="3"/>
      <c r="M68" s="54">
        <f t="shared" si="9"/>
        <v>65</v>
      </c>
    </row>
    <row r="69" spans="1:13" ht="46.8" x14ac:dyDescent="0.3">
      <c r="A69" s="15"/>
      <c r="B69" s="47" t="s">
        <v>71</v>
      </c>
      <c r="C69" s="15" t="s">
        <v>63</v>
      </c>
      <c r="D69" s="45" t="s">
        <v>64</v>
      </c>
      <c r="E69" s="19">
        <v>220</v>
      </c>
      <c r="F69" s="15"/>
      <c r="G69" s="19">
        <f t="shared" si="6"/>
        <v>220</v>
      </c>
      <c r="H69" s="15">
        <v>170</v>
      </c>
      <c r="I69" s="15"/>
      <c r="J69" s="54">
        <f t="shared" si="7"/>
        <v>170</v>
      </c>
      <c r="K69" s="54">
        <f t="shared" si="8"/>
        <v>-50</v>
      </c>
      <c r="L69" s="3"/>
      <c r="M69" s="54">
        <f t="shared" si="9"/>
        <v>-50</v>
      </c>
    </row>
    <row r="70" spans="1:13" x14ac:dyDescent="0.3">
      <c r="A70" s="15"/>
      <c r="B70" s="28" t="s">
        <v>66</v>
      </c>
      <c r="C70" s="15" t="s">
        <v>63</v>
      </c>
      <c r="D70" s="45" t="s">
        <v>64</v>
      </c>
      <c r="E70" s="19">
        <v>167</v>
      </c>
      <c r="F70" s="15"/>
      <c r="G70" s="19">
        <f t="shared" si="6"/>
        <v>167</v>
      </c>
      <c r="H70" s="15">
        <v>89</v>
      </c>
      <c r="I70" s="15"/>
      <c r="J70" s="54">
        <f t="shared" si="7"/>
        <v>89</v>
      </c>
      <c r="K70" s="54">
        <f t="shared" si="8"/>
        <v>-78</v>
      </c>
      <c r="L70" s="3"/>
      <c r="M70" s="54">
        <f t="shared" si="9"/>
        <v>-78</v>
      </c>
    </row>
    <row r="71" spans="1:13" ht="33.75" customHeight="1" x14ac:dyDescent="0.3">
      <c r="A71" s="15"/>
      <c r="B71" s="33" t="s">
        <v>61</v>
      </c>
      <c r="C71" s="15" t="s">
        <v>63</v>
      </c>
      <c r="D71" s="45" t="s">
        <v>64</v>
      </c>
      <c r="E71" s="19">
        <v>500</v>
      </c>
      <c r="F71" s="15"/>
      <c r="G71" s="19">
        <f t="shared" si="6"/>
        <v>500</v>
      </c>
      <c r="H71" s="15">
        <v>500</v>
      </c>
      <c r="I71" s="15"/>
      <c r="J71" s="54">
        <f t="shared" si="7"/>
        <v>500</v>
      </c>
      <c r="K71" s="54">
        <f t="shared" si="8"/>
        <v>0</v>
      </c>
      <c r="L71" s="3"/>
      <c r="M71" s="54">
        <f t="shared" si="9"/>
        <v>0</v>
      </c>
    </row>
    <row r="72" spans="1:13" x14ac:dyDescent="0.3">
      <c r="A72" s="15"/>
      <c r="B72" s="34" t="s">
        <v>72</v>
      </c>
      <c r="C72" s="15" t="s">
        <v>63</v>
      </c>
      <c r="D72" s="45" t="s">
        <v>64</v>
      </c>
      <c r="E72" s="19">
        <v>263</v>
      </c>
      <c r="F72" s="15"/>
      <c r="G72" s="19">
        <f t="shared" si="6"/>
        <v>263</v>
      </c>
      <c r="H72" s="15">
        <v>273</v>
      </c>
      <c r="I72" s="15"/>
      <c r="J72" s="54">
        <f t="shared" si="7"/>
        <v>273</v>
      </c>
      <c r="K72" s="54">
        <f t="shared" si="8"/>
        <v>10</v>
      </c>
      <c r="L72" s="3"/>
      <c r="M72" s="54">
        <f t="shared" si="9"/>
        <v>10</v>
      </c>
    </row>
    <row r="73" spans="1:13" ht="42" x14ac:dyDescent="0.3">
      <c r="A73" s="15"/>
      <c r="B73" s="48" t="s">
        <v>73</v>
      </c>
      <c r="C73" s="15" t="s">
        <v>63</v>
      </c>
      <c r="D73" s="45" t="s">
        <v>64</v>
      </c>
      <c r="E73" s="19">
        <v>148</v>
      </c>
      <c r="F73" s="15"/>
      <c r="G73" s="19">
        <f t="shared" si="6"/>
        <v>148</v>
      </c>
      <c r="H73" s="15">
        <v>2</v>
      </c>
      <c r="I73" s="15"/>
      <c r="J73" s="54">
        <f t="shared" si="7"/>
        <v>2</v>
      </c>
      <c r="K73" s="54">
        <f t="shared" si="8"/>
        <v>-146</v>
      </c>
      <c r="L73" s="3"/>
      <c r="M73" s="54">
        <f t="shared" si="9"/>
        <v>-146</v>
      </c>
    </row>
    <row r="74" spans="1:13" x14ac:dyDescent="0.3">
      <c r="A74" s="15"/>
      <c r="B74" s="35" t="s">
        <v>66</v>
      </c>
      <c r="C74" s="15" t="s">
        <v>63</v>
      </c>
      <c r="D74" s="45" t="s">
        <v>64</v>
      </c>
      <c r="E74" s="19">
        <v>110</v>
      </c>
      <c r="F74" s="15"/>
      <c r="G74" s="19">
        <f t="shared" si="6"/>
        <v>110</v>
      </c>
      <c r="H74" s="15">
        <v>1</v>
      </c>
      <c r="I74" s="15"/>
      <c r="J74" s="54">
        <f t="shared" si="7"/>
        <v>1</v>
      </c>
      <c r="K74" s="54">
        <f>H74-E74</f>
        <v>-109</v>
      </c>
      <c r="L74" s="3"/>
      <c r="M74" s="54">
        <f t="shared" si="9"/>
        <v>-109</v>
      </c>
    </row>
    <row r="75" spans="1:13" x14ac:dyDescent="0.3">
      <c r="A75" s="79" t="s">
        <v>25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1"/>
    </row>
    <row r="76" spans="1:13" x14ac:dyDescent="0.3">
      <c r="A76" s="15">
        <v>3</v>
      </c>
      <c r="B76" s="3" t="s">
        <v>11</v>
      </c>
      <c r="C76" s="32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68.25" customHeight="1" x14ac:dyDescent="0.3">
      <c r="A77" s="15"/>
      <c r="B77" s="56" t="s">
        <v>89</v>
      </c>
      <c r="C77" s="50" t="s">
        <v>74</v>
      </c>
      <c r="D77" s="15" t="s">
        <v>75</v>
      </c>
      <c r="E77" s="15">
        <v>9333.33</v>
      </c>
      <c r="F77" s="37"/>
      <c r="G77" s="15">
        <f>E77+F77</f>
        <v>9333.33</v>
      </c>
      <c r="H77" s="15">
        <v>5587.75</v>
      </c>
      <c r="I77" s="15"/>
      <c r="J77" s="15">
        <f>H77+I77</f>
        <v>5587.75</v>
      </c>
      <c r="K77" s="15">
        <f>H77-E77</f>
        <v>-3745.58</v>
      </c>
      <c r="L77" s="37"/>
      <c r="M77" s="15">
        <f>K77+L77</f>
        <v>-3745.58</v>
      </c>
    </row>
    <row r="78" spans="1:13" ht="81.75" customHeight="1" x14ac:dyDescent="0.3">
      <c r="A78" s="15"/>
      <c r="B78" s="36" t="s">
        <v>76</v>
      </c>
      <c r="C78" s="50" t="s">
        <v>74</v>
      </c>
      <c r="D78" s="15" t="s">
        <v>75</v>
      </c>
      <c r="E78" s="15">
        <v>56000</v>
      </c>
      <c r="F78" s="37"/>
      <c r="G78" s="15">
        <f t="shared" ref="G78:G85" si="10">E78+F78</f>
        <v>56000</v>
      </c>
      <c r="H78" s="15">
        <v>25544</v>
      </c>
      <c r="I78" s="15"/>
      <c r="J78" s="54">
        <f t="shared" ref="J78:J85" si="11">H78+I78</f>
        <v>25544</v>
      </c>
      <c r="K78" s="54">
        <f t="shared" ref="K78:K85" si="12">H78-E78</f>
        <v>-30456</v>
      </c>
      <c r="L78" s="37"/>
      <c r="M78" s="54">
        <f t="shared" ref="M78:M85" si="13">K78+L78</f>
        <v>-30456</v>
      </c>
    </row>
    <row r="79" spans="1:13" ht="62.4" x14ac:dyDescent="0.3">
      <c r="A79" s="15"/>
      <c r="B79" s="38" t="s">
        <v>57</v>
      </c>
      <c r="C79" s="50" t="s">
        <v>74</v>
      </c>
      <c r="D79" s="15" t="s">
        <v>75</v>
      </c>
      <c r="E79" s="15">
        <v>28000</v>
      </c>
      <c r="F79" s="37"/>
      <c r="G79" s="15">
        <f t="shared" si="10"/>
        <v>28000</v>
      </c>
      <c r="H79" s="15">
        <v>19867.560000000001</v>
      </c>
      <c r="I79" s="15"/>
      <c r="J79" s="54">
        <f t="shared" si="11"/>
        <v>19867.560000000001</v>
      </c>
      <c r="K79" s="54">
        <f t="shared" si="12"/>
        <v>-8132.4399999999987</v>
      </c>
      <c r="L79" s="37"/>
      <c r="M79" s="54">
        <f t="shared" si="13"/>
        <v>-8132.4399999999987</v>
      </c>
    </row>
    <row r="80" spans="1:13" ht="78" x14ac:dyDescent="0.3">
      <c r="A80" s="15"/>
      <c r="B80" s="39" t="s">
        <v>77</v>
      </c>
      <c r="C80" s="50" t="s">
        <v>74</v>
      </c>
      <c r="D80" s="15" t="s">
        <v>75</v>
      </c>
      <c r="E80" s="15">
        <v>40000</v>
      </c>
      <c r="F80" s="37"/>
      <c r="G80" s="15">
        <f t="shared" si="10"/>
        <v>40000</v>
      </c>
      <c r="H80" s="15">
        <v>22351</v>
      </c>
      <c r="I80" s="15"/>
      <c r="J80" s="54">
        <f t="shared" si="11"/>
        <v>22351</v>
      </c>
      <c r="K80" s="54">
        <f t="shared" si="12"/>
        <v>-17649</v>
      </c>
      <c r="L80" s="37"/>
      <c r="M80" s="54">
        <f t="shared" si="13"/>
        <v>-17649</v>
      </c>
    </row>
    <row r="81" spans="1:13" ht="78" x14ac:dyDescent="0.3">
      <c r="A81" s="15"/>
      <c r="B81" s="28" t="s">
        <v>78</v>
      </c>
      <c r="C81" s="50" t="s">
        <v>74</v>
      </c>
      <c r="D81" s="15" t="s">
        <v>75</v>
      </c>
      <c r="E81" s="15">
        <v>140000</v>
      </c>
      <c r="F81" s="37"/>
      <c r="G81" s="15">
        <f t="shared" si="10"/>
        <v>140000</v>
      </c>
      <c r="H81" s="15">
        <v>59602.67</v>
      </c>
      <c r="I81" s="15"/>
      <c r="J81" s="54">
        <f t="shared" si="11"/>
        <v>59602.67</v>
      </c>
      <c r="K81" s="54">
        <f t="shared" si="12"/>
        <v>-80397.33</v>
      </c>
      <c r="L81" s="37"/>
      <c r="M81" s="54">
        <f t="shared" si="13"/>
        <v>-80397.33</v>
      </c>
    </row>
    <row r="82" spans="1:13" ht="42" x14ac:dyDescent="0.3">
      <c r="A82" s="15"/>
      <c r="B82" s="40" t="s">
        <v>60</v>
      </c>
      <c r="C82" s="50" t="s">
        <v>74</v>
      </c>
      <c r="D82" s="15" t="s">
        <v>75</v>
      </c>
      <c r="E82" s="15">
        <v>70000</v>
      </c>
      <c r="F82" s="41"/>
      <c r="G82" s="15">
        <f t="shared" si="10"/>
        <v>70000</v>
      </c>
      <c r="H82" s="15">
        <v>59602.67</v>
      </c>
      <c r="I82" s="15"/>
      <c r="J82" s="54">
        <f t="shared" si="11"/>
        <v>59602.67</v>
      </c>
      <c r="K82" s="54">
        <f t="shared" si="12"/>
        <v>-10397.330000000002</v>
      </c>
      <c r="L82" s="37"/>
      <c r="M82" s="54">
        <f t="shared" si="13"/>
        <v>-10397.330000000002</v>
      </c>
    </row>
    <row r="83" spans="1:13" ht="28.2" x14ac:dyDescent="0.3">
      <c r="A83" s="15"/>
      <c r="B83" s="24" t="s">
        <v>61</v>
      </c>
      <c r="C83" s="50" t="s">
        <v>74</v>
      </c>
      <c r="D83" s="15" t="s">
        <v>75</v>
      </c>
      <c r="E83" s="15">
        <v>140000</v>
      </c>
      <c r="F83" s="41"/>
      <c r="G83" s="15">
        <f t="shared" si="10"/>
        <v>140000</v>
      </c>
      <c r="H83" s="15">
        <v>89404</v>
      </c>
      <c r="I83" s="15"/>
      <c r="J83" s="54">
        <f t="shared" si="11"/>
        <v>89404</v>
      </c>
      <c r="K83" s="54">
        <f t="shared" si="12"/>
        <v>-50596</v>
      </c>
      <c r="L83" s="37"/>
      <c r="M83" s="54">
        <f t="shared" si="13"/>
        <v>-50596</v>
      </c>
    </row>
    <row r="84" spans="1:13" ht="55.8" x14ac:dyDescent="0.3">
      <c r="A84" s="15"/>
      <c r="B84" s="42" t="s">
        <v>79</v>
      </c>
      <c r="C84" s="50" t="s">
        <v>74</v>
      </c>
      <c r="D84" s="15" t="s">
        <v>75</v>
      </c>
      <c r="E84" s="15">
        <v>12.43</v>
      </c>
      <c r="F84" s="41"/>
      <c r="G84" s="15">
        <f t="shared" si="10"/>
        <v>12.43</v>
      </c>
      <c r="H84" s="15">
        <v>5.66</v>
      </c>
      <c r="I84" s="15"/>
      <c r="J84" s="54">
        <f t="shared" si="11"/>
        <v>5.66</v>
      </c>
      <c r="K84" s="54">
        <f t="shared" si="12"/>
        <v>-6.77</v>
      </c>
      <c r="L84" s="37"/>
      <c r="M84" s="54">
        <f t="shared" si="13"/>
        <v>-6.77</v>
      </c>
    </row>
    <row r="85" spans="1:13" ht="49.5" customHeight="1" x14ac:dyDescent="0.3">
      <c r="A85" s="15"/>
      <c r="B85" s="42" t="s">
        <v>92</v>
      </c>
      <c r="C85" s="50" t="s">
        <v>74</v>
      </c>
      <c r="D85" s="15" t="s">
        <v>75</v>
      </c>
      <c r="E85" s="15">
        <v>8.48</v>
      </c>
      <c r="F85" s="41"/>
      <c r="G85" s="15">
        <f t="shared" si="10"/>
        <v>8.48</v>
      </c>
      <c r="H85" s="15">
        <v>4.21</v>
      </c>
      <c r="I85" s="3"/>
      <c r="J85" s="54">
        <f t="shared" si="11"/>
        <v>4.21</v>
      </c>
      <c r="K85" s="54">
        <f t="shared" si="12"/>
        <v>-4.2700000000000005</v>
      </c>
      <c r="L85" s="37"/>
      <c r="M85" s="54">
        <f t="shared" si="13"/>
        <v>-4.2700000000000005</v>
      </c>
    </row>
    <row r="86" spans="1:13" x14ac:dyDescent="0.3">
      <c r="A86" s="82" t="s">
        <v>80</v>
      </c>
      <c r="B86" s="83"/>
      <c r="C86" s="80"/>
      <c r="D86" s="83"/>
      <c r="E86" s="83"/>
      <c r="F86" s="83"/>
      <c r="G86" s="83"/>
      <c r="H86" s="83"/>
      <c r="I86" s="83"/>
      <c r="J86" s="83"/>
      <c r="K86" s="83"/>
      <c r="L86" s="83"/>
      <c r="M86" s="84"/>
    </row>
    <row r="87" spans="1:13" x14ac:dyDescent="0.3">
      <c r="A87" s="15">
        <v>4</v>
      </c>
      <c r="B87" s="32" t="s">
        <v>12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80.25" customHeight="1" x14ac:dyDescent="0.3">
      <c r="A88" s="18"/>
      <c r="B88" s="23" t="s">
        <v>81</v>
      </c>
      <c r="C88" s="52" t="s">
        <v>82</v>
      </c>
      <c r="D88" s="20" t="s">
        <v>75</v>
      </c>
      <c r="E88" s="43" t="s">
        <v>95</v>
      </c>
      <c r="F88" s="3"/>
      <c r="G88" s="51">
        <f>E88+F88</f>
        <v>16.5</v>
      </c>
      <c r="H88" s="43" t="s">
        <v>109</v>
      </c>
      <c r="I88" s="55"/>
      <c r="J88" s="43">
        <f>H88+I88</f>
        <v>6.7</v>
      </c>
      <c r="K88" s="43">
        <f>H88-E88</f>
        <v>-9.8000000000000007</v>
      </c>
      <c r="L88" s="55"/>
      <c r="M88" s="43">
        <f>K88+L88</f>
        <v>-9.8000000000000007</v>
      </c>
    </row>
    <row r="89" spans="1:13" ht="66.75" customHeight="1" x14ac:dyDescent="0.3">
      <c r="A89" s="18"/>
      <c r="B89" s="23" t="s">
        <v>83</v>
      </c>
      <c r="C89" s="52" t="s">
        <v>82</v>
      </c>
      <c r="D89" s="20" t="s">
        <v>75</v>
      </c>
      <c r="E89" s="43" t="s">
        <v>96</v>
      </c>
      <c r="F89" s="15"/>
      <c r="G89" s="51">
        <f t="shared" ref="G89:G94" si="14">E89+F89</f>
        <v>4</v>
      </c>
      <c r="H89" s="43" t="s">
        <v>102</v>
      </c>
      <c r="I89" s="55"/>
      <c r="J89" s="43">
        <f t="shared" ref="J89:J94" si="15">H89+I89</f>
        <v>2.1</v>
      </c>
      <c r="K89" s="43">
        <f t="shared" ref="K89:K94" si="16">H89-E89</f>
        <v>-1.9</v>
      </c>
      <c r="L89" s="55"/>
      <c r="M89" s="43">
        <f t="shared" ref="M89:M94" si="17">K89+L89</f>
        <v>-1.9</v>
      </c>
    </row>
    <row r="90" spans="1:13" ht="82.5" customHeight="1" x14ac:dyDescent="0.3">
      <c r="A90" s="18"/>
      <c r="B90" s="23" t="s">
        <v>84</v>
      </c>
      <c r="C90" s="52" t="s">
        <v>82</v>
      </c>
      <c r="D90" s="20" t="s">
        <v>75</v>
      </c>
      <c r="E90" s="43" t="s">
        <v>97</v>
      </c>
      <c r="F90" s="15"/>
      <c r="G90" s="51">
        <f t="shared" si="14"/>
        <v>25.3</v>
      </c>
      <c r="H90" s="43" t="s">
        <v>103</v>
      </c>
      <c r="I90" s="55"/>
      <c r="J90" s="43">
        <f t="shared" si="15"/>
        <v>23.6</v>
      </c>
      <c r="K90" s="43">
        <f t="shared" si="16"/>
        <v>-1.6999999999999993</v>
      </c>
      <c r="L90" s="55"/>
      <c r="M90" s="43">
        <f t="shared" si="17"/>
        <v>-1.6999999999999993</v>
      </c>
    </row>
    <row r="91" spans="1:13" ht="46.8" x14ac:dyDescent="0.3">
      <c r="A91" s="18"/>
      <c r="B91" s="53" t="s">
        <v>85</v>
      </c>
      <c r="C91" s="52" t="s">
        <v>82</v>
      </c>
      <c r="D91" s="20" t="s">
        <v>75</v>
      </c>
      <c r="E91" s="43" t="s">
        <v>98</v>
      </c>
      <c r="F91" s="15"/>
      <c r="G91" s="51">
        <f t="shared" si="14"/>
        <v>53.16</v>
      </c>
      <c r="H91" s="43" t="s">
        <v>104</v>
      </c>
      <c r="I91" s="55"/>
      <c r="J91" s="43">
        <f t="shared" si="15"/>
        <v>23.9</v>
      </c>
      <c r="K91" s="43">
        <f t="shared" si="16"/>
        <v>-29.259999999999998</v>
      </c>
      <c r="L91" s="55"/>
      <c r="M91" s="43">
        <f t="shared" si="17"/>
        <v>-29.259999999999998</v>
      </c>
    </row>
    <row r="92" spans="1:13" ht="46.8" x14ac:dyDescent="0.3">
      <c r="A92" s="18"/>
      <c r="B92" s="53" t="s">
        <v>86</v>
      </c>
      <c r="C92" s="52" t="s">
        <v>82</v>
      </c>
      <c r="D92" s="20" t="s">
        <v>75</v>
      </c>
      <c r="E92" s="43" t="s">
        <v>99</v>
      </c>
      <c r="F92" s="15"/>
      <c r="G92" s="51">
        <f t="shared" si="14"/>
        <v>50.88</v>
      </c>
      <c r="H92" s="43" t="s">
        <v>105</v>
      </c>
      <c r="I92" s="55"/>
      <c r="J92" s="43">
        <f t="shared" si="15"/>
        <v>21.6</v>
      </c>
      <c r="K92" s="43">
        <f t="shared" si="16"/>
        <v>-29.28</v>
      </c>
      <c r="L92" s="55"/>
      <c r="M92" s="43">
        <f t="shared" si="17"/>
        <v>-29.28</v>
      </c>
    </row>
    <row r="93" spans="1:13" ht="163.5" customHeight="1" x14ac:dyDescent="0.3">
      <c r="A93" s="18"/>
      <c r="B93" s="23" t="s">
        <v>87</v>
      </c>
      <c r="C93" s="52" t="s">
        <v>82</v>
      </c>
      <c r="D93" s="20" t="s">
        <v>75</v>
      </c>
      <c r="E93" s="43" t="s">
        <v>100</v>
      </c>
      <c r="F93" s="15"/>
      <c r="G93" s="51">
        <f t="shared" si="14"/>
        <v>1.4</v>
      </c>
      <c r="H93" s="43" t="s">
        <v>106</v>
      </c>
      <c r="I93" s="55"/>
      <c r="J93" s="43">
        <f t="shared" si="15"/>
        <v>0</v>
      </c>
      <c r="K93" s="43">
        <f t="shared" si="16"/>
        <v>-1.4</v>
      </c>
      <c r="L93" s="55"/>
      <c r="M93" s="43">
        <f t="shared" si="17"/>
        <v>-1.4</v>
      </c>
    </row>
    <row r="94" spans="1:13" ht="131.25" customHeight="1" x14ac:dyDescent="0.3">
      <c r="A94" s="18"/>
      <c r="B94" s="23" t="s">
        <v>88</v>
      </c>
      <c r="C94" s="52" t="s">
        <v>82</v>
      </c>
      <c r="D94" s="20" t="s">
        <v>75</v>
      </c>
      <c r="E94" s="43" t="s">
        <v>101</v>
      </c>
      <c r="F94" s="15"/>
      <c r="G94" s="51">
        <f t="shared" si="14"/>
        <v>-79.5</v>
      </c>
      <c r="H94" s="43" t="s">
        <v>106</v>
      </c>
      <c r="I94" s="55"/>
      <c r="J94" s="43">
        <f t="shared" si="15"/>
        <v>0</v>
      </c>
      <c r="K94" s="43">
        <f t="shared" si="16"/>
        <v>79.5</v>
      </c>
      <c r="L94" s="55"/>
      <c r="M94" s="43">
        <f t="shared" si="17"/>
        <v>79.5</v>
      </c>
    </row>
    <row r="95" spans="1:13" x14ac:dyDescent="0.3">
      <c r="A95" s="63" t="s">
        <v>110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</row>
    <row r="96" spans="1:13" x14ac:dyDescent="0.3">
      <c r="A96" s="63" t="s">
        <v>26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</row>
    <row r="97" spans="1:13" x14ac:dyDescent="0.3">
      <c r="A97" s="1"/>
    </row>
    <row r="98" spans="1:13" x14ac:dyDescent="0.3">
      <c r="A98" s="8" t="s">
        <v>44</v>
      </c>
      <c r="B98" s="8"/>
      <c r="C98" s="8"/>
      <c r="D98" s="8"/>
    </row>
    <row r="99" spans="1:13" x14ac:dyDescent="0.3">
      <c r="A99" s="72" t="s">
        <v>45</v>
      </c>
      <c r="B99" s="72"/>
      <c r="C99" s="72"/>
      <c r="D99" s="72"/>
    </row>
    <row r="100" spans="1:13" x14ac:dyDescent="0.3">
      <c r="A100" s="10" t="s">
        <v>46</v>
      </c>
      <c r="B100" s="10"/>
      <c r="C100" s="10"/>
      <c r="D100" s="10"/>
    </row>
    <row r="101" spans="1:13" ht="6.75" customHeight="1" x14ac:dyDescent="0.3">
      <c r="A101" s="67" t="s">
        <v>90</v>
      </c>
      <c r="B101" s="67"/>
      <c r="C101" s="67"/>
      <c r="D101" s="67"/>
      <c r="E101" s="67"/>
    </row>
    <row r="102" spans="1:13" x14ac:dyDescent="0.3">
      <c r="A102" s="67"/>
      <c r="B102" s="67"/>
      <c r="C102" s="67"/>
      <c r="D102" s="67"/>
      <c r="E102" s="67"/>
      <c r="G102" s="68"/>
      <c r="H102" s="68"/>
      <c r="J102" s="69" t="s">
        <v>107</v>
      </c>
      <c r="K102" s="69"/>
      <c r="L102" s="69"/>
      <c r="M102" s="69"/>
    </row>
    <row r="103" spans="1:13" x14ac:dyDescent="0.3">
      <c r="A103" s="16"/>
      <c r="B103" s="16"/>
      <c r="C103" s="16"/>
      <c r="D103" s="16"/>
      <c r="E103" s="16"/>
      <c r="G103" s="65" t="s">
        <v>13</v>
      </c>
      <c r="H103" s="65"/>
      <c r="J103" s="66" t="s">
        <v>32</v>
      </c>
      <c r="K103" s="66"/>
      <c r="L103" s="66"/>
      <c r="M103" s="66"/>
    </row>
    <row r="104" spans="1:13" x14ac:dyDescent="0.3">
      <c r="A104" s="67" t="s">
        <v>91</v>
      </c>
      <c r="B104" s="67"/>
      <c r="C104" s="67"/>
      <c r="D104" s="67"/>
      <c r="E104" s="67"/>
      <c r="G104" s="68"/>
      <c r="H104" s="68"/>
      <c r="J104" s="69" t="s">
        <v>108</v>
      </c>
      <c r="K104" s="69"/>
      <c r="L104" s="69"/>
      <c r="M104" s="69"/>
    </row>
    <row r="105" spans="1:13" x14ac:dyDescent="0.3">
      <c r="A105" s="67"/>
      <c r="B105" s="67"/>
      <c r="C105" s="67"/>
      <c r="D105" s="67"/>
      <c r="E105" s="67"/>
      <c r="G105" s="65" t="s">
        <v>13</v>
      </c>
      <c r="H105" s="65"/>
      <c r="J105" s="66" t="s">
        <v>32</v>
      </c>
      <c r="K105" s="66"/>
      <c r="L105" s="66"/>
      <c r="M105" s="66"/>
    </row>
  </sheetData>
  <mergeCells count="61">
    <mergeCell ref="B39:D40"/>
    <mergeCell ref="K39:M39"/>
    <mergeCell ref="D46:D48"/>
    <mergeCell ref="E46:G47"/>
    <mergeCell ref="H46:J47"/>
    <mergeCell ref="K46:M47"/>
    <mergeCell ref="B42:D42"/>
    <mergeCell ref="A46:A48"/>
    <mergeCell ref="B46:B48"/>
    <mergeCell ref="C46:C48"/>
    <mergeCell ref="A95:M95"/>
    <mergeCell ref="B41:D41"/>
    <mergeCell ref="B43:D43"/>
    <mergeCell ref="A75:M75"/>
    <mergeCell ref="A86:M86"/>
    <mergeCell ref="A58:M58"/>
    <mergeCell ref="A96:M96"/>
    <mergeCell ref="A99:D99"/>
    <mergeCell ref="A101:E102"/>
    <mergeCell ref="G102:H102"/>
    <mergeCell ref="J102:M102"/>
    <mergeCell ref="B31:D31"/>
    <mergeCell ref="B32:D32"/>
    <mergeCell ref="B33:D33"/>
    <mergeCell ref="A34:M34"/>
    <mergeCell ref="A36:M36"/>
    <mergeCell ref="A39:A40"/>
    <mergeCell ref="E39:G39"/>
    <mergeCell ref="H39:J39"/>
    <mergeCell ref="A13:M13"/>
    <mergeCell ref="B23:M23"/>
    <mergeCell ref="B24:M24"/>
    <mergeCell ref="A29:A30"/>
    <mergeCell ref="E29:G29"/>
    <mergeCell ref="H29:J29"/>
    <mergeCell ref="K29:M29"/>
    <mergeCell ref="B29:D30"/>
    <mergeCell ref="A6:M6"/>
    <mergeCell ref="E8:M8"/>
    <mergeCell ref="E9:M9"/>
    <mergeCell ref="E10:M10"/>
    <mergeCell ref="A7:A8"/>
    <mergeCell ref="A9:A10"/>
    <mergeCell ref="A19:M19"/>
    <mergeCell ref="G103:H103"/>
    <mergeCell ref="J103:M103"/>
    <mergeCell ref="A104:E105"/>
    <mergeCell ref="G104:H104"/>
    <mergeCell ref="J104:M104"/>
    <mergeCell ref="G105:H105"/>
    <mergeCell ref="J105:M105"/>
    <mergeCell ref="J1:M4"/>
    <mergeCell ref="A11:A12"/>
    <mergeCell ref="R28:T28"/>
    <mergeCell ref="U28:W28"/>
    <mergeCell ref="X28:Z28"/>
    <mergeCell ref="E11:M11"/>
    <mergeCell ref="E12:M12"/>
    <mergeCell ref="B15:M15"/>
    <mergeCell ref="B16:M16"/>
    <mergeCell ref="A5:M5"/>
  </mergeCells>
  <pageMargins left="0.16" right="0.16" top="0.35" bottom="0.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2021-03-01T14:50:45Z</cp:lastPrinted>
  <dcterms:created xsi:type="dcterms:W3CDTF">2018-12-28T08:43:53Z</dcterms:created>
  <dcterms:modified xsi:type="dcterms:W3CDTF">2026-03-19T16:29:10Z</dcterms:modified>
</cp:coreProperties>
</file>