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Xiaomi\Downloads\Звіти про виконання паспортів бюджетних програм\Звіти про виконання паспортів бюджетних програм 2019\"/>
    </mc:Choice>
  </mc:AlternateContent>
  <xr:revisionPtr revIDLastSave="0" documentId="8_{7B4763CF-A7B8-4F3F-9BAA-59D9A7EB753C}" xr6:coauthVersionLast="47" xr6:coauthVersionMax="47" xr10:uidLastSave="{00000000-0000-0000-0000-000000000000}"/>
  <bookViews>
    <workbookView xWindow="-108" yWindow="-108" windowWidth="23256" windowHeight="12456"/>
  </bookViews>
  <sheets>
    <sheet name="звіт" sheetId="2" r:id="rId1"/>
    <sheet name="Лист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2" i="2" l="1"/>
  <c r="M62" i="2" s="1"/>
  <c r="L108" i="2"/>
  <c r="M108" i="2" s="1"/>
  <c r="M102" i="2"/>
  <c r="L102" i="2"/>
  <c r="L95" i="2"/>
  <c r="L96" i="2"/>
  <c r="K95" i="2"/>
  <c r="J95" i="2"/>
  <c r="M95" i="2" s="1"/>
  <c r="I96" i="2"/>
  <c r="H96" i="2"/>
  <c r="K96" i="2" s="1"/>
  <c r="M94" i="2"/>
  <c r="L94" i="2"/>
  <c r="J88" i="2"/>
  <c r="J94" i="2"/>
  <c r="I94" i="2"/>
  <c r="H94" i="2"/>
  <c r="K94" i="2" s="1"/>
  <c r="G111" i="2"/>
  <c r="G108" i="2"/>
  <c r="G105" i="2"/>
  <c r="G102" i="2"/>
  <c r="G96" i="2"/>
  <c r="G95" i="2"/>
  <c r="G94" i="2"/>
  <c r="K87" i="2"/>
  <c r="M87" i="2" s="1"/>
  <c r="J80" i="2"/>
  <c r="M80" i="2" s="1"/>
  <c r="I80" i="2"/>
  <c r="L80" i="2" s="1"/>
  <c r="H80" i="2"/>
  <c r="I78" i="2"/>
  <c r="H78" i="2"/>
  <c r="H63" i="2"/>
  <c r="J63" i="2" s="1"/>
  <c r="M63" i="2" s="1"/>
  <c r="J58" i="2"/>
  <c r="M58" i="2" s="1"/>
  <c r="J57" i="2"/>
  <c r="H53" i="2"/>
  <c r="J53" i="2" s="1"/>
  <c r="M53" i="2" s="1"/>
  <c r="J27" i="2"/>
  <c r="J30" i="2" s="1"/>
  <c r="J28" i="2"/>
  <c r="J29" i="2"/>
  <c r="J26" i="2"/>
  <c r="H27" i="2"/>
  <c r="J78" i="2" s="1"/>
  <c r="M78" i="2" s="1"/>
  <c r="H28" i="2"/>
  <c r="H30" i="2" s="1"/>
  <c r="H29" i="2"/>
  <c r="H26" i="2"/>
  <c r="K26" i="2" s="1"/>
  <c r="I27" i="2"/>
  <c r="I28" i="2"/>
  <c r="I30" i="2" s="1"/>
  <c r="I29" i="2"/>
  <c r="J79" i="2"/>
  <c r="J75" i="2"/>
  <c r="G88" i="2"/>
  <c r="G86" i="2"/>
  <c r="G79" i="2"/>
  <c r="G80" i="2"/>
  <c r="G78" i="2"/>
  <c r="G71" i="2"/>
  <c r="G72" i="2"/>
  <c r="G70" i="2"/>
  <c r="G75" i="2"/>
  <c r="E53" i="2"/>
  <c r="E63" i="2"/>
  <c r="E27" i="2"/>
  <c r="E28" i="2"/>
  <c r="E29" i="2"/>
  <c r="K29" i="2" s="1"/>
  <c r="E26" i="2"/>
  <c r="L79" i="2"/>
  <c r="M79" i="2"/>
  <c r="K79" i="2"/>
  <c r="K80" i="2"/>
  <c r="L78" i="2"/>
  <c r="K78" i="2"/>
  <c r="L72" i="2"/>
  <c r="M72" i="2"/>
  <c r="K72" i="2"/>
  <c r="L70" i="2"/>
  <c r="M70" i="2"/>
  <c r="K70" i="2"/>
  <c r="L63" i="2"/>
  <c r="L62" i="2"/>
  <c r="K62" i="2"/>
  <c r="M57" i="2"/>
  <c r="M59" i="2"/>
  <c r="L57" i="2"/>
  <c r="L58" i="2"/>
  <c r="L59" i="2"/>
  <c r="L56" i="2"/>
  <c r="M56" i="2"/>
  <c r="K57" i="2"/>
  <c r="K58" i="2"/>
  <c r="K59" i="2"/>
  <c r="K56" i="2"/>
  <c r="L53" i="2"/>
  <c r="K27" i="2"/>
  <c r="I26" i="2"/>
  <c r="D30" i="2"/>
  <c r="F30" i="2"/>
  <c r="G30" i="2"/>
  <c r="C30" i="2"/>
  <c r="G63" i="2"/>
  <c r="K63" i="2"/>
  <c r="G53" i="2"/>
  <c r="K30" i="2" l="1"/>
  <c r="E30" i="2"/>
  <c r="K28" i="2"/>
  <c r="J96" i="2"/>
  <c r="M96" i="2" s="1"/>
  <c r="K53" i="2"/>
</calcChain>
</file>

<file path=xl/sharedStrings.xml><?xml version="1.0" encoding="utf-8"?>
<sst xmlns="http://schemas.openxmlformats.org/spreadsheetml/2006/main" count="203" uniqueCount="106">
  <si>
    <t>1.</t>
  </si>
  <si>
    <t>(КТПКВК МБ)</t>
  </si>
  <si>
    <t>2.</t>
  </si>
  <si>
    <t>3.</t>
  </si>
  <si>
    <t>(КФКВК)</t>
  </si>
  <si>
    <t>7.</t>
  </si>
  <si>
    <t>(грн)</t>
  </si>
  <si>
    <t>Усього</t>
  </si>
  <si>
    <t>Найменування місцевої / регіональної програми</t>
  </si>
  <si>
    <t>Одиниця виміру</t>
  </si>
  <si>
    <t>Джерело інформації</t>
  </si>
  <si>
    <t>затрат</t>
  </si>
  <si>
    <t>продукту</t>
  </si>
  <si>
    <t>ефективності</t>
  </si>
  <si>
    <t>якості</t>
  </si>
  <si>
    <t>(підпис)</t>
  </si>
  <si>
    <t>(ініціали та прізвище)</t>
  </si>
  <si>
    <t>(найменування відповідального виконавця)</t>
  </si>
  <si>
    <t>(найменування головного розпорядника)</t>
  </si>
  <si>
    <t>(найменування бюджетної програми)</t>
  </si>
  <si>
    <t>Звіт</t>
  </si>
  <si>
    <t>Затверджено у паспорті бюджетної програми</t>
  </si>
  <si>
    <t>Касові видатки (надані кредити)</t>
  </si>
  <si>
    <t>Відхилення</t>
  </si>
  <si>
    <t>загальний фонд</t>
  </si>
  <si>
    <t>спеціальний фонд</t>
  </si>
  <si>
    <t>усього</t>
  </si>
  <si>
    <t>Пояснення щодо причин відхилення між касовими видатками (наданими кредитами) та затвердженими у паспорті бюджетної програми</t>
  </si>
  <si>
    <t>Видатки (надані кредити) на реалізацію місцевих/регіональних програм, які виконуються в межах бюджетної програми:</t>
  </si>
  <si>
    <t>Результативні показники бюджетної програми та аналіз їх виконання:</t>
  </si>
  <si>
    <t>Показники</t>
  </si>
  <si>
    <t>Фактичні результативні показники, досягнуті за рахунок касових видатків (наданих кредитів)</t>
  </si>
  <si>
    <t>Напрями використання  бюджетних коштів</t>
  </si>
  <si>
    <t>N
з/п</t>
  </si>
  <si>
    <t>N
 з/п</t>
  </si>
  <si>
    <t>Департамент соціального захисту населення Чернівецької ОДА</t>
  </si>
  <si>
    <t>Н.І.ФЕДОРУЦА</t>
  </si>
  <si>
    <t>од.</t>
  </si>
  <si>
    <t>кількість установ</t>
  </si>
  <si>
    <t>розрахунок</t>
  </si>
  <si>
    <t>х</t>
  </si>
  <si>
    <t>%</t>
  </si>
  <si>
    <t>У звʼязу з неповною  заповненістю ліжок  підопічним  установи  збільшилася житлова площа на одного користувача на 4,6 кв.м.</t>
  </si>
  <si>
    <t>Здійснює  моніторинг  державної  політики у сфері соціального захисту населення області , а також  контроль та аудит за цільовим  та ефективним використанням бюджетних коштів та майна, забезпечує нагляд за експлуатацією будівель та споруд, опалювальних систем, інженерних споруд, розробка річних та перспективних планів капітального та поточного ремонтів установами соціального захисту області, проведення контролю підвідомчих установ по техніці безпеки, моніторинг усунення недоліків та порушень  встановлених в ході проведення контрольних заходів та аудитів установ соцзахисту населення області, діяльності підсобних господарств,   збір і аналіз  даних щодо  стану  нарахування та виплати соціальних допомог,  складання окремої звітності  щодо діяльності інтернатних установ,  аналіз роботи  підвідомчих установ  щодо дотримання нормативно-правових актів у сфері соцзахисту, внесення пропозицій щодо усунення негативних та поширення позитивних тенденцій  щодо господарської  діяльності підвідомчих установ  та  дотриманням ними  соціальних стандартів тощо.</t>
  </si>
  <si>
    <t>Витрати на здійснення функцій установи</t>
  </si>
  <si>
    <t>тис.грн.</t>
  </si>
  <si>
    <t>форма №2, кошториси доходів і видатків</t>
  </si>
  <si>
    <t>Загальна кількість установ</t>
  </si>
  <si>
    <t xml:space="preserve"> форма 3-4</t>
  </si>
  <si>
    <t>кількіть штатних одиниць у т.ч. професіоналів та фахівців</t>
  </si>
  <si>
    <t>штатний розпис</t>
  </si>
  <si>
    <t>в.т.ч. Фахівці</t>
  </si>
  <si>
    <t>Кількість установ, які підлягають перевірці та нагляду</t>
  </si>
  <si>
    <t>Од.</t>
  </si>
  <si>
    <t>Аналітичний звіт</t>
  </si>
  <si>
    <t>чисельність установ відносно чисельності професіоналів та фахівців, які здійснюють нагляд та перевірку, на одного фахівця та професіонала</t>
  </si>
  <si>
    <t>середні витрати на утримання одного працівника установи</t>
  </si>
  <si>
    <t>грн.</t>
  </si>
  <si>
    <t>Фактична кількість працівників була менша ніж планувалася у звязку з виниклими вакансіями.</t>
  </si>
  <si>
    <t>У звязку  з виниклими вакансіями по установі збільшилося навантаження на працюючих і тому збільшилися середні витрати на  одного працівника</t>
  </si>
  <si>
    <t>Рівень стану  проведених аудитів, обстежень, поданих звітів  та проведених моніторингів</t>
  </si>
  <si>
    <t>Форма 3-4</t>
  </si>
  <si>
    <t>кількість штатних одиниць</t>
  </si>
  <si>
    <t>Кількість ліжко-місць</t>
  </si>
  <si>
    <t>У звʼязку зі економією асигнувань,  яка виникла протягом року середні витрати на одного користувача зменшилася.</t>
  </si>
  <si>
    <t>Начальник управління в справах фінансів - головний бухгалтер</t>
  </si>
  <si>
    <t>4. Цілі державної політики, на досягнення яких спрямовано реалізацію бюджетної програми</t>
  </si>
  <si>
    <t>Ціль державної політики</t>
  </si>
  <si>
    <t>5. Мета бюджетної програми</t>
  </si>
  <si>
    <t>6. Завдання бюджетної програми</t>
  </si>
  <si>
    <t>Завдання</t>
  </si>
  <si>
    <t>Видатки (надані кредитиз бюджету) та напрями використання бюджетних коштів за бюджетною програмою</t>
  </si>
  <si>
    <t>гривень</t>
  </si>
  <si>
    <t xml:space="preserve">10. </t>
  </si>
  <si>
    <t>Узагальнений висновок про виконання бюджетної програми.</t>
  </si>
  <si>
    <t>В.о.директора Департаменту</t>
  </si>
  <si>
    <t>О.В.АНДРІЇВА</t>
  </si>
  <si>
    <t>08</t>
  </si>
  <si>
    <t>081</t>
  </si>
  <si>
    <t>0813241</t>
  </si>
  <si>
    <t>Забезечення діяльності інших закладів у сфері соціального захисту і соціального забезпечення</t>
  </si>
  <si>
    <t>Організаційне, інформаційне забезпечення та здійснення  моніторингу  державної  політики у сфері соціального захисту населення області, визначення потреби в матеріальних ресурсах, нагляд за збереженням та розвитком матеріально - технічної бази установ соцзахисту області,  проведення контрольних заходів та аудиту  за  ефективним та цільовим  використанням майна та коштів установ соцзахисту населення області,   збір і аналіз  даних щодо  стану  нарахування та виплати соціальних допомог та пільг, діяльністю інтернат них установ,  аналіз роботи соціальних установ щодо дотримання нормативно-правових актів у сфері соцзахисту, оцінка та відповідність їх діяльності державним стандартам і вимогам, внесення пропозицій щодо усунення негативних та поширення позитивних тенденцій у розвитку, здійснення нагляду за експлуатацією будівель, споруд, опалювальних систем, станом безпеки життєдіяльності, організацією харчування, веденням підсобних господарств установами   соціального захисту області, надання соціальних послуг дітям, молоді, жінкам та  сімʼям, які перебувають у складних життєвих обставинах.</t>
  </si>
  <si>
    <t>Здійснення моніторингу  державної  політики у сфері соціального захисту населення області , а також  контроль та аудит за цільовим  та ефективним використанням бюджетних коштів та майна, забезпечує нагляд за експлуатацією будівель та споруд, опалювальних систем, інженерних споруд, розробка річних та перспективних планів капітального та поточного ремонтів установами соціального захисту області, проведення контролю підвідомчих установ по техніці безпеки, моніторинг усунення недоліків та порушень  встановлених в ході проведення контрольних заходів та аудитів установ соцзахисту населення області, діяльності підсобних господарств,   збір і аналіз  даних щодо  стану  нарахування та виплати соціальних допомог,  складання окремої звітності  щодо діяльності інтернатних установ,  аналіз роботи  підвідомчих установ  щодо дотримання нормативно-правових актів у сфері соцзахисту, внесення пропозицій щодо усунення негативних та поширення позитивних тенденцій  щодо господарської  діяльності підвідомчих установ  та  дотриманням ними  соціальних стандартів тощо.</t>
  </si>
  <si>
    <t>Надання соціальних послуг центрами соціально‒психологічної допомоги</t>
  </si>
  <si>
    <t>Надання соціальних послуг центрами матері та дитини</t>
  </si>
  <si>
    <t>Підключення до централізавної системи водовідведення</t>
  </si>
  <si>
    <t>8.</t>
  </si>
  <si>
    <t>кількість осіб, яким надано послуги у центрах соціально психологічної допомоги</t>
  </si>
  <si>
    <t xml:space="preserve">звіт </t>
  </si>
  <si>
    <t>од</t>
  </si>
  <si>
    <t>звіт по мережі</t>
  </si>
  <si>
    <t>Витрати на одне місце в центрі</t>
  </si>
  <si>
    <t>середньомісячна зарплата працівників центру соціально психологічної допомоги</t>
  </si>
  <si>
    <t>середні витрати на одного одержувача соціальних послуг</t>
  </si>
  <si>
    <t>Кількість соціальних послуг надані центром соціально- психологічної допомоги</t>
  </si>
  <si>
    <t>кількість осіб, яким надано послуги у центрах матері і дитини</t>
  </si>
  <si>
    <t>середньомісячна зарплата працівників центру матері і дитини</t>
  </si>
  <si>
    <t>Кількість соціальних послг надані центром матері і дитини</t>
  </si>
  <si>
    <t>Вартість підключення до централізованої системи водовідведення</t>
  </si>
  <si>
    <t>проектно-кошторисна документація</t>
  </si>
  <si>
    <t>Кількість обʼєктів підключених до централізованої системи водовідведення</t>
  </si>
  <si>
    <t>Середні витрати на підключення до централізованї системи водовідведення</t>
  </si>
  <si>
    <t>розрахунково</t>
  </si>
  <si>
    <t>Рівень підключеності обʼєкта до централізованої системи водовідведення</t>
  </si>
  <si>
    <t xml:space="preserve">Позитивний висновок пропроведення технічного нагляду з виконання робіт </t>
  </si>
  <si>
    <t>про виконання паспорта бюджетної програми місцевого бюджету за 2019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</si>
</sst>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4" formatCode="#,##0_ ;[Red]\-#,##0\ "/>
    <numFmt numFmtId="185" formatCode="0.0"/>
    <numFmt numFmtId="186" formatCode="#,##0.0"/>
  </numFmts>
  <fonts count="12" x14ac:knownFonts="1">
    <font>
      <sz val="11"/>
      <color theme="1"/>
      <name val="Calibri"/>
      <family val="2"/>
      <charset val="204"/>
      <scheme val="minor"/>
    </font>
    <font>
      <sz val="10"/>
      <color indexed="8"/>
      <name val="Times New Roman"/>
      <family val="1"/>
      <charset val="204"/>
    </font>
    <font>
      <sz val="12"/>
      <color rgb="FF000000"/>
      <name val="Times New Roman"/>
      <family val="1"/>
      <charset val="204"/>
    </font>
    <font>
      <sz val="8"/>
      <color rgb="FF000000"/>
      <name val="Times New Roman"/>
      <family val="1"/>
      <charset val="204"/>
    </font>
    <font>
      <sz val="10"/>
      <color rgb="FF000000"/>
      <name val="Times New Roman"/>
      <family val="1"/>
      <charset val="204"/>
    </font>
    <font>
      <sz val="10"/>
      <color theme="1"/>
      <name val="Times New Roman"/>
      <family val="1"/>
      <charset val="204"/>
    </font>
    <font>
      <sz val="11"/>
      <color rgb="FF000000"/>
      <name val="Times New Roman"/>
      <family val="1"/>
      <charset val="204"/>
    </font>
    <font>
      <sz val="11"/>
      <color theme="1"/>
      <name val="Times New Roman"/>
      <family val="1"/>
      <charset val="204"/>
    </font>
    <font>
      <sz val="8"/>
      <color theme="1"/>
      <name val="Times New Roman"/>
      <family val="1"/>
      <charset val="204"/>
    </font>
    <font>
      <sz val="12"/>
      <color theme="1"/>
      <name val="Calibri"/>
      <family val="2"/>
      <charset val="204"/>
      <scheme val="minor"/>
    </font>
    <font>
      <sz val="12"/>
      <color theme="1"/>
      <name val="Times New Roman"/>
      <family val="1"/>
      <charset val="204"/>
    </font>
    <font>
      <b/>
      <sz val="12"/>
      <color rgb="FF000000"/>
      <name val="Times New Roman"/>
      <family val="1"/>
      <charset val="204"/>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xf numFmtId="0" fontId="2" fillId="0" borderId="1" xfId="0" applyFont="1" applyBorder="1" applyAlignment="1">
      <alignment horizontal="center" vertical="center" wrapTex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4" fillId="0" borderId="0" xfId="0" applyFont="1" applyAlignment="1">
      <alignment horizontal="center" vertical="top" wrapText="1"/>
    </xf>
    <xf numFmtId="0" fontId="0" fillId="0" borderId="1" xfId="0" applyBorder="1"/>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0" xfId="0" applyFont="1" applyFill="1" applyBorder="1" applyAlignment="1">
      <alignment horizontal="center" vertical="center" wrapText="1"/>
    </xf>
    <xf numFmtId="0" fontId="2"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horizontal="center" vertical="center" wrapText="1"/>
    </xf>
    <xf numFmtId="0" fontId="2" fillId="0" borderId="4" xfId="0" applyFont="1" applyBorder="1" applyAlignment="1">
      <alignment vertical="center" wrapText="1"/>
    </xf>
    <xf numFmtId="0" fontId="4"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9" xfId="0"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8" fillId="0" borderId="2" xfId="0" applyFont="1" applyBorder="1" applyAlignment="1">
      <alignment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2"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2" fillId="0" borderId="9" xfId="0" applyFont="1" applyBorder="1" applyAlignment="1">
      <alignment vertical="center" wrapText="1"/>
    </xf>
    <xf numFmtId="0" fontId="4" fillId="0" borderId="9" xfId="0" applyFont="1" applyBorder="1" applyAlignment="1">
      <alignment vertical="center" wrapText="1"/>
    </xf>
    <xf numFmtId="0" fontId="4" fillId="0" borderId="5" xfId="0" applyFont="1" applyBorder="1" applyAlignment="1">
      <alignment vertical="center" wrapText="1"/>
    </xf>
    <xf numFmtId="3" fontId="4" fillId="0" borderId="4" xfId="0" applyNumberFormat="1" applyFont="1" applyBorder="1" applyAlignment="1">
      <alignment horizontal="center" vertical="center" wrapText="1"/>
    </xf>
    <xf numFmtId="0" fontId="6" fillId="0" borderId="11" xfId="0" applyFont="1" applyBorder="1" applyAlignment="1">
      <alignment horizontal="center" vertical="center" wrapText="1"/>
    </xf>
    <xf numFmtId="185" fontId="6" fillId="0" borderId="1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2" fillId="0" borderId="11" xfId="0" applyFont="1" applyBorder="1" applyAlignment="1">
      <alignment vertical="center" wrapText="1"/>
    </xf>
    <xf numFmtId="0" fontId="2" fillId="0" borderId="8" xfId="0" applyFont="1" applyBorder="1" applyAlignment="1">
      <alignment vertical="center" wrapText="1"/>
    </xf>
    <xf numFmtId="0" fontId="5" fillId="0" borderId="9" xfId="0" applyFont="1" applyBorder="1" applyAlignment="1">
      <alignment vertical="center" wrapText="1"/>
    </xf>
    <xf numFmtId="0" fontId="3" fillId="0" borderId="0" xfId="0" applyFont="1" applyAlignment="1">
      <alignment horizontal="center" vertical="top"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9" fillId="0" borderId="0" xfId="0" applyFont="1"/>
    <xf numFmtId="0" fontId="2" fillId="0" borderId="0" xfId="0" applyFont="1" applyAlignment="1">
      <alignment vertical="center"/>
    </xf>
    <xf numFmtId="0" fontId="7" fillId="0" borderId="0" xfId="0" applyFont="1"/>
    <xf numFmtId="0" fontId="10" fillId="0" borderId="0" xfId="0" applyFont="1"/>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2" xfId="0" applyFont="1" applyBorder="1" applyAlignment="1">
      <alignment horizontal="left" vertical="center" wrapText="1"/>
    </xf>
    <xf numFmtId="1" fontId="4" fillId="0" borderId="9" xfId="0" applyNumberFormat="1" applyFont="1" applyBorder="1" applyAlignment="1">
      <alignment horizontal="center" vertical="center" wrapText="1"/>
    </xf>
    <xf numFmtId="0" fontId="1" fillId="0" borderId="2" xfId="0" applyFont="1" applyBorder="1" applyAlignment="1">
      <alignment wrapText="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5" fillId="0" borderId="2" xfId="0" applyFont="1" applyBorder="1" applyAlignment="1">
      <alignment horizontal="center" vertical="center"/>
    </xf>
    <xf numFmtId="184" fontId="1" fillId="0" borderId="2" xfId="0" applyNumberFormat="1" applyFont="1" applyBorder="1" applyAlignment="1" applyProtection="1">
      <alignment horizontal="center" vertical="center" wrapText="1"/>
      <protection locked="0"/>
    </xf>
    <xf numFmtId="0" fontId="1" fillId="0" borderId="2" xfId="0" applyFont="1" applyBorder="1" applyAlignment="1">
      <alignment vertical="top"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4" fillId="0" borderId="4" xfId="0" applyFont="1" applyBorder="1" applyAlignment="1">
      <alignment vertical="center" wrapText="1"/>
    </xf>
    <xf numFmtId="185" fontId="6" fillId="0" borderId="2" xfId="0" applyNumberFormat="1" applyFont="1" applyBorder="1" applyAlignment="1">
      <alignment horizontal="center" vertical="center" wrapText="1"/>
    </xf>
    <xf numFmtId="1" fontId="5" fillId="0" borderId="2" xfId="0" applyNumberFormat="1" applyFont="1" applyBorder="1" applyAlignment="1">
      <alignment vertical="center" wrapText="1"/>
    </xf>
    <xf numFmtId="1" fontId="6" fillId="0" borderId="11" xfId="0" applyNumberFormat="1" applyFont="1" applyBorder="1" applyAlignment="1">
      <alignment horizontal="center" vertical="center" wrapText="1"/>
    </xf>
    <xf numFmtId="1" fontId="2" fillId="0" borderId="5" xfId="0" applyNumberFormat="1" applyFont="1" applyBorder="1" applyAlignment="1">
      <alignment vertical="center" wrapText="1"/>
    </xf>
    <xf numFmtId="1" fontId="5" fillId="0" borderId="3" xfId="0" applyNumberFormat="1" applyFont="1" applyBorder="1" applyAlignment="1">
      <alignment vertical="center" wrapText="1"/>
    </xf>
    <xf numFmtId="1" fontId="2" fillId="0" borderId="11" xfId="0" applyNumberFormat="1" applyFont="1" applyBorder="1" applyAlignment="1">
      <alignment vertical="center" wrapText="1"/>
    </xf>
    <xf numFmtId="1" fontId="6" fillId="0" borderId="8" xfId="0" applyNumberFormat="1" applyFont="1" applyBorder="1" applyAlignment="1">
      <alignment horizontal="center" vertical="center" wrapText="1"/>
    </xf>
    <xf numFmtId="186" fontId="4" fillId="0" borderId="4" xfId="0" applyNumberFormat="1" applyFont="1" applyBorder="1" applyAlignment="1">
      <alignment horizontal="center" vertical="center" wrapText="1"/>
    </xf>
    <xf numFmtId="186" fontId="5" fillId="0" borderId="9"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1" fontId="4" fillId="0" borderId="2" xfId="0" applyNumberFormat="1" applyFont="1" applyBorder="1" applyAlignment="1">
      <alignment vertical="center" wrapText="1"/>
    </xf>
    <xf numFmtId="0" fontId="3" fillId="0" borderId="11" xfId="0" applyFont="1" applyBorder="1" applyAlignment="1">
      <alignment horizontal="center" vertical="top" wrapText="1"/>
    </xf>
    <xf numFmtId="0" fontId="2" fillId="0" borderId="0" xfId="0" applyFont="1" applyAlignment="1">
      <alignment horizontal="left" vertical="center" wrapText="1"/>
    </xf>
    <xf numFmtId="0" fontId="7" fillId="0" borderId="1" xfId="0" applyFont="1" applyBorder="1" applyAlignment="1">
      <alignment horizont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center" vertical="center" wrapText="1"/>
    </xf>
    <xf numFmtId="0" fontId="0" fillId="0" borderId="1" xfId="0" applyBorder="1" applyAlignment="1"/>
    <xf numFmtId="0" fontId="0" fillId="0" borderId="13" xfId="0" applyBorder="1" applyAlignment="1"/>
    <xf numFmtId="0" fontId="2" fillId="0" borderId="0" xfId="0" applyFont="1" applyAlignment="1">
      <alignment horizontal="center" vertical="center" wrapText="1"/>
    </xf>
    <xf numFmtId="0" fontId="10" fillId="0" borderId="1" xfId="0" applyFont="1" applyBorder="1"/>
    <xf numFmtId="0" fontId="3" fillId="0" borderId="0" xfId="0" applyFont="1" applyAlignment="1">
      <alignment horizontal="center" vertical="top" wrapText="1"/>
    </xf>
    <xf numFmtId="0" fontId="2" fillId="0" borderId="2" xfId="0" applyFont="1" applyBorder="1" applyAlignment="1">
      <alignment horizontal="center" vertical="center" wrapText="1"/>
    </xf>
    <xf numFmtId="0" fontId="11" fillId="0" borderId="0" xfId="0" applyFont="1" applyAlignment="1">
      <alignment horizontal="center" vertical="center"/>
    </xf>
    <xf numFmtId="0" fontId="3" fillId="0" borderId="0" xfId="0" applyFont="1" applyBorder="1" applyAlignment="1">
      <alignment horizontal="center" vertical="top" wrapText="1"/>
    </xf>
    <xf numFmtId="0" fontId="10" fillId="0" borderId="1" xfId="0" applyFont="1" applyBorder="1" applyAlignment="1">
      <alignment wrapText="1"/>
    </xf>
    <xf numFmtId="0" fontId="0" fillId="0" borderId="5" xfId="0" applyBorder="1" applyAlignment="1">
      <alignment horizontal="left" vertical="center" wrapText="1"/>
    </xf>
    <xf numFmtId="0" fontId="0" fillId="0" borderId="9" xfId="0" applyBorder="1" applyAlignment="1">
      <alignment horizontal="left" vertical="center" wrapText="1"/>
    </xf>
    <xf numFmtId="0" fontId="2" fillId="0" borderId="0" xfId="0" applyFont="1" applyAlignment="1">
      <alignment vertical="center" wrapText="1"/>
    </xf>
    <xf numFmtId="0" fontId="2" fillId="0" borderId="6" xfId="0" applyFont="1" applyBorder="1" applyAlignment="1">
      <alignment horizontal="center" vertical="center" wrapText="1"/>
    </xf>
    <xf numFmtId="0" fontId="0" fillId="0" borderId="11"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9" xfId="0" applyBorder="1" applyAlignment="1">
      <alignment vertical="center" wrapText="1"/>
    </xf>
    <xf numFmtId="0" fontId="10" fillId="0" borderId="0" xfId="0" applyFont="1" applyAlignment="1">
      <alignment wrapText="1"/>
    </xf>
    <xf numFmtId="0" fontId="7" fillId="0" borderId="0" xfId="0" applyFont="1" applyAlignment="1">
      <alignment wrapText="1"/>
    </xf>
    <xf numFmtId="0" fontId="0" fillId="0" borderId="5" xfId="0" applyBorder="1" applyAlignment="1"/>
    <xf numFmtId="0" fontId="0" fillId="0" borderId="9" xfId="0" applyBorder="1" applyAlignment="1"/>
    <xf numFmtId="0" fontId="0" fillId="0" borderId="4" xfId="0" applyBorder="1" applyAlignme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
  <sheetViews>
    <sheetView tabSelected="1" view="pageBreakPreview" zoomScale="60" zoomScaleNormal="100" workbookViewId="0">
      <selection activeCell="B12" sqref="B12:M12"/>
    </sheetView>
  </sheetViews>
  <sheetFormatPr defaultColWidth="13.6640625" defaultRowHeight="14.4" x14ac:dyDescent="0.3"/>
  <cols>
    <col min="1" max="1" width="5.88671875" customWidth="1"/>
    <col min="2" max="2" width="19.33203125" customWidth="1"/>
  </cols>
  <sheetData>
    <row r="1" spans="1:13" ht="15.6" x14ac:dyDescent="0.3">
      <c r="A1" s="100" t="s">
        <v>20</v>
      </c>
      <c r="B1" s="100"/>
      <c r="C1" s="100"/>
      <c r="D1" s="100"/>
      <c r="E1" s="100"/>
      <c r="F1" s="100"/>
      <c r="G1" s="100"/>
      <c r="H1" s="100"/>
      <c r="I1" s="100"/>
      <c r="J1" s="100"/>
      <c r="K1" s="100"/>
      <c r="L1" s="100"/>
      <c r="M1" s="100"/>
    </row>
    <row r="2" spans="1:13" ht="15.6" x14ac:dyDescent="0.3">
      <c r="A2" s="100" t="s">
        <v>105</v>
      </c>
      <c r="B2" s="100"/>
      <c r="C2" s="100"/>
      <c r="D2" s="100"/>
      <c r="E2" s="100"/>
      <c r="F2" s="100"/>
      <c r="G2" s="100"/>
      <c r="H2" s="100"/>
      <c r="I2" s="100"/>
      <c r="J2" s="100"/>
      <c r="K2" s="100"/>
      <c r="L2" s="100"/>
      <c r="M2" s="100"/>
    </row>
    <row r="3" spans="1:13" ht="15.6" x14ac:dyDescent="0.3">
      <c r="A3" s="96" t="s">
        <v>0</v>
      </c>
      <c r="B3" s="12" t="s">
        <v>77</v>
      </c>
      <c r="C3" s="1"/>
      <c r="E3" s="97" t="s">
        <v>35</v>
      </c>
      <c r="F3" s="97"/>
      <c r="G3" s="97"/>
      <c r="H3" s="97"/>
      <c r="I3" s="97"/>
      <c r="J3" s="97"/>
      <c r="K3" s="97"/>
      <c r="L3" s="97"/>
      <c r="M3" s="97"/>
    </row>
    <row r="4" spans="1:13" ht="15" customHeight="1" x14ac:dyDescent="0.3">
      <c r="A4" s="96"/>
      <c r="B4" s="6" t="s">
        <v>1</v>
      </c>
      <c r="C4" s="1"/>
      <c r="E4" s="98" t="s">
        <v>18</v>
      </c>
      <c r="F4" s="98"/>
      <c r="G4" s="98"/>
      <c r="H4" s="98"/>
      <c r="I4" s="98"/>
      <c r="J4" s="98"/>
      <c r="K4" s="98"/>
      <c r="L4" s="98"/>
      <c r="M4" s="98"/>
    </row>
    <row r="5" spans="1:13" ht="15.6" x14ac:dyDescent="0.3">
      <c r="A5" s="96" t="s">
        <v>2</v>
      </c>
      <c r="B5" s="12" t="s">
        <v>78</v>
      </c>
      <c r="C5" s="1"/>
      <c r="E5" s="97" t="s">
        <v>35</v>
      </c>
      <c r="F5" s="97"/>
      <c r="G5" s="97"/>
      <c r="H5" s="97"/>
      <c r="I5" s="97"/>
      <c r="J5" s="97"/>
      <c r="K5" s="97"/>
      <c r="L5" s="97"/>
      <c r="M5" s="97"/>
    </row>
    <row r="6" spans="1:13" ht="15" customHeight="1" x14ac:dyDescent="0.3">
      <c r="A6" s="96"/>
      <c r="B6" s="6" t="s">
        <v>1</v>
      </c>
      <c r="C6" s="1"/>
      <c r="E6" s="101" t="s">
        <v>17</v>
      </c>
      <c r="F6" s="101"/>
      <c r="G6" s="101"/>
      <c r="H6" s="101"/>
      <c r="I6" s="101"/>
      <c r="J6" s="101"/>
      <c r="K6" s="101"/>
      <c r="L6" s="101"/>
      <c r="M6" s="101"/>
    </row>
    <row r="7" spans="1:13" ht="32.25" customHeight="1" x14ac:dyDescent="0.3">
      <c r="A7" s="96" t="s">
        <v>3</v>
      </c>
      <c r="B7" s="12" t="s">
        <v>79</v>
      </c>
      <c r="C7" s="5"/>
      <c r="E7" s="102" t="s">
        <v>80</v>
      </c>
      <c r="F7" s="97"/>
      <c r="G7" s="97"/>
      <c r="H7" s="97"/>
      <c r="I7" s="97"/>
      <c r="J7" s="97"/>
      <c r="K7" s="97"/>
      <c r="L7" s="97"/>
      <c r="M7" s="97"/>
    </row>
    <row r="8" spans="1:13" ht="15" customHeight="1" x14ac:dyDescent="0.3">
      <c r="A8" s="96"/>
      <c r="B8" s="7" t="s">
        <v>1</v>
      </c>
      <c r="C8" s="7" t="s">
        <v>4</v>
      </c>
      <c r="E8" s="98" t="s">
        <v>19</v>
      </c>
      <c r="F8" s="98"/>
      <c r="G8" s="98"/>
      <c r="H8" s="98"/>
      <c r="I8" s="98"/>
      <c r="J8" s="98"/>
      <c r="K8" s="98"/>
      <c r="L8" s="98"/>
      <c r="M8" s="98"/>
    </row>
    <row r="9" spans="1:13" s="55" customFormat="1" ht="19.5" customHeight="1" x14ac:dyDescent="0.3">
      <c r="A9" s="105" t="s">
        <v>66</v>
      </c>
      <c r="B9" s="105"/>
      <c r="C9" s="105"/>
      <c r="D9" s="105"/>
      <c r="E9" s="105"/>
      <c r="F9" s="105"/>
      <c r="G9" s="105"/>
      <c r="H9" s="105"/>
      <c r="I9" s="105"/>
      <c r="J9" s="105"/>
      <c r="K9" s="105"/>
      <c r="L9" s="105"/>
      <c r="M9" s="105"/>
    </row>
    <row r="10" spans="1:13" s="55" customFormat="1" ht="31.2" x14ac:dyDescent="0.3">
      <c r="A10" s="52" t="s">
        <v>33</v>
      </c>
      <c r="B10" s="99" t="s">
        <v>67</v>
      </c>
      <c r="C10" s="99"/>
      <c r="D10" s="99"/>
      <c r="E10" s="99"/>
      <c r="F10" s="99"/>
      <c r="G10" s="99"/>
      <c r="H10" s="99"/>
      <c r="I10" s="99"/>
      <c r="J10" s="99"/>
      <c r="K10" s="99"/>
      <c r="L10" s="99"/>
      <c r="M10" s="99"/>
    </row>
    <row r="11" spans="1:13" s="55" customFormat="1" ht="27.75" customHeight="1" x14ac:dyDescent="0.3">
      <c r="A11" s="52">
        <v>1</v>
      </c>
      <c r="B11" s="86" t="s">
        <v>80</v>
      </c>
      <c r="C11" s="87"/>
      <c r="D11" s="87"/>
      <c r="E11" s="87"/>
      <c r="F11" s="87"/>
      <c r="G11" s="87"/>
      <c r="H11" s="87"/>
      <c r="I11" s="87"/>
      <c r="J11" s="87"/>
      <c r="K11" s="87"/>
      <c r="L11" s="87"/>
      <c r="M11" s="89"/>
    </row>
    <row r="12" spans="1:13" s="55" customFormat="1" ht="15.6" x14ac:dyDescent="0.3">
      <c r="A12" s="52"/>
      <c r="B12" s="99"/>
      <c r="C12" s="99"/>
      <c r="D12" s="99"/>
      <c r="E12" s="99"/>
      <c r="F12" s="99"/>
      <c r="G12" s="99"/>
      <c r="H12" s="99"/>
      <c r="I12" s="99"/>
      <c r="J12" s="99"/>
      <c r="K12" s="99"/>
      <c r="L12" s="99"/>
      <c r="M12" s="99"/>
    </row>
    <row r="13" spans="1:13" s="55" customFormat="1" ht="156" customHeight="1" x14ac:dyDescent="0.3">
      <c r="A13" s="56" t="s">
        <v>68</v>
      </c>
      <c r="D13" s="112" t="s">
        <v>81</v>
      </c>
      <c r="E13" s="113"/>
      <c r="F13" s="113"/>
      <c r="G13" s="113"/>
      <c r="H13" s="113"/>
      <c r="I13" s="113"/>
      <c r="J13" s="113"/>
      <c r="K13" s="113"/>
      <c r="L13" s="113"/>
      <c r="M13" s="113"/>
    </row>
    <row r="14" spans="1:13" s="55" customFormat="1" ht="15.6" x14ac:dyDescent="0.3">
      <c r="A14" s="54"/>
    </row>
    <row r="15" spans="1:13" s="55" customFormat="1" ht="15.6" x14ac:dyDescent="0.3">
      <c r="A15" s="56" t="s">
        <v>69</v>
      </c>
    </row>
    <row r="16" spans="1:13" s="55" customFormat="1" ht="32.25" customHeight="1" x14ac:dyDescent="0.3">
      <c r="A16" s="52" t="s">
        <v>33</v>
      </c>
      <c r="B16" s="99" t="s">
        <v>70</v>
      </c>
      <c r="C16" s="99"/>
      <c r="D16" s="99"/>
      <c r="E16" s="99"/>
      <c r="F16" s="99"/>
      <c r="G16" s="99"/>
      <c r="H16" s="99"/>
      <c r="I16" s="99"/>
      <c r="J16" s="99"/>
      <c r="K16" s="99"/>
      <c r="L16" s="99"/>
      <c r="M16" s="99"/>
    </row>
    <row r="17" spans="1:13" s="55" customFormat="1" ht="130.5" customHeight="1" x14ac:dyDescent="0.3">
      <c r="A17" s="52">
        <v>1</v>
      </c>
      <c r="B17" s="86" t="s">
        <v>82</v>
      </c>
      <c r="C17" s="87"/>
      <c r="D17" s="87"/>
      <c r="E17" s="87"/>
      <c r="F17" s="87"/>
      <c r="G17" s="87"/>
      <c r="H17" s="87"/>
      <c r="I17" s="87"/>
      <c r="J17" s="87"/>
      <c r="K17" s="87"/>
      <c r="L17" s="87"/>
      <c r="M17" s="89"/>
    </row>
    <row r="18" spans="1:13" s="55" customFormat="1" ht="27" customHeight="1" x14ac:dyDescent="0.3">
      <c r="A18" s="52">
        <v>2</v>
      </c>
      <c r="B18" s="86" t="s">
        <v>83</v>
      </c>
      <c r="C18" s="103"/>
      <c r="D18" s="103"/>
      <c r="E18" s="103"/>
      <c r="F18" s="103"/>
      <c r="G18" s="103"/>
      <c r="H18" s="103"/>
      <c r="I18" s="103"/>
      <c r="J18" s="103"/>
      <c r="K18" s="103"/>
      <c r="L18" s="103"/>
      <c r="M18" s="104"/>
    </row>
    <row r="19" spans="1:13" s="55" customFormat="1" ht="15.6" x14ac:dyDescent="0.3">
      <c r="A19" s="52">
        <v>3</v>
      </c>
      <c r="B19" s="86" t="s">
        <v>84</v>
      </c>
      <c r="C19" s="87"/>
      <c r="D19" s="87"/>
      <c r="E19" s="87"/>
      <c r="F19" s="87"/>
      <c r="G19" s="87"/>
      <c r="H19" s="87"/>
      <c r="I19" s="87"/>
      <c r="J19" s="87"/>
      <c r="K19" s="87"/>
      <c r="L19" s="87"/>
      <c r="M19" s="89"/>
    </row>
    <row r="20" spans="1:13" ht="15" customHeight="1" x14ac:dyDescent="0.3">
      <c r="A20" s="53"/>
      <c r="B20" s="7"/>
      <c r="C20" s="7"/>
      <c r="E20" s="51"/>
      <c r="F20" s="51"/>
      <c r="G20" s="51"/>
      <c r="H20" s="51"/>
      <c r="I20" s="51"/>
      <c r="J20" s="51"/>
      <c r="K20" s="51"/>
      <c r="L20" s="51"/>
      <c r="M20" s="51"/>
    </row>
    <row r="21" spans="1:13" ht="15.6" x14ac:dyDescent="0.3">
      <c r="A21" s="96" t="s">
        <v>5</v>
      </c>
      <c r="B21" s="84" t="s">
        <v>71</v>
      </c>
      <c r="C21" s="84"/>
      <c r="D21" s="84"/>
      <c r="E21" s="84"/>
      <c r="F21" s="84"/>
      <c r="G21" s="84"/>
      <c r="H21" s="84"/>
      <c r="I21" s="84"/>
      <c r="J21" s="84"/>
      <c r="K21" s="84"/>
      <c r="L21" s="84"/>
      <c r="M21" s="84"/>
    </row>
    <row r="22" spans="1:13" ht="15.6" x14ac:dyDescent="0.3">
      <c r="A22" s="96"/>
      <c r="B22" s="54"/>
      <c r="J22" s="57" t="s">
        <v>72</v>
      </c>
    </row>
    <row r="23" spans="1:13" ht="79.5" customHeight="1" x14ac:dyDescent="0.3">
      <c r="A23" s="99" t="s">
        <v>33</v>
      </c>
      <c r="B23" s="99" t="s">
        <v>32</v>
      </c>
      <c r="C23" s="99" t="s">
        <v>21</v>
      </c>
      <c r="D23" s="99"/>
      <c r="E23" s="99"/>
      <c r="F23" s="99" t="s">
        <v>22</v>
      </c>
      <c r="G23" s="99"/>
      <c r="H23" s="99"/>
      <c r="I23" s="99" t="s">
        <v>23</v>
      </c>
      <c r="J23" s="99"/>
      <c r="K23" s="99"/>
    </row>
    <row r="24" spans="1:13" ht="31.2" x14ac:dyDescent="0.3">
      <c r="A24" s="99"/>
      <c r="B24" s="99"/>
      <c r="C24" s="8" t="s">
        <v>24</v>
      </c>
      <c r="D24" s="8" t="s">
        <v>25</v>
      </c>
      <c r="E24" s="8" t="s">
        <v>26</v>
      </c>
      <c r="F24" s="8" t="s">
        <v>24</v>
      </c>
      <c r="G24" s="8" t="s">
        <v>25</v>
      </c>
      <c r="H24" s="8" t="s">
        <v>26</v>
      </c>
      <c r="I24" s="8" t="s">
        <v>24</v>
      </c>
      <c r="J24" s="8" t="s">
        <v>25</v>
      </c>
      <c r="K24" s="8" t="s">
        <v>26</v>
      </c>
    </row>
    <row r="25" spans="1:13" ht="15.6" x14ac:dyDescent="0.3">
      <c r="A25" s="13">
        <v>1</v>
      </c>
      <c r="B25" s="13">
        <v>2</v>
      </c>
      <c r="C25" s="13">
        <v>3</v>
      </c>
      <c r="D25" s="13">
        <v>4</v>
      </c>
      <c r="E25" s="13">
        <v>5</v>
      </c>
      <c r="F25" s="8">
        <v>6</v>
      </c>
      <c r="G25" s="8">
        <v>7</v>
      </c>
      <c r="H25" s="8">
        <v>8</v>
      </c>
      <c r="I25" s="8">
        <v>9</v>
      </c>
      <c r="J25" s="8">
        <v>10</v>
      </c>
      <c r="K25" s="8">
        <v>11</v>
      </c>
    </row>
    <row r="26" spans="1:13" ht="359.25" customHeight="1" x14ac:dyDescent="0.3">
      <c r="A26" s="19">
        <v>1</v>
      </c>
      <c r="B26" s="35" t="s">
        <v>43</v>
      </c>
      <c r="C26" s="59">
        <v>2117800</v>
      </c>
      <c r="D26" s="20"/>
      <c r="E26" s="19">
        <f>C26+D26</f>
        <v>2117800</v>
      </c>
      <c r="F26" s="19">
        <v>2112425</v>
      </c>
      <c r="G26" s="19"/>
      <c r="H26" s="19">
        <f>F26+G26</f>
        <v>2112425</v>
      </c>
      <c r="I26" s="19">
        <f t="shared" ref="I26:K29" si="0">F26-C26</f>
        <v>-5375</v>
      </c>
      <c r="J26" s="19">
        <f>G26-D26</f>
        <v>0</v>
      </c>
      <c r="K26" s="19">
        <f t="shared" si="0"/>
        <v>-5375</v>
      </c>
    </row>
    <row r="27" spans="1:13" ht="73.5" customHeight="1" x14ac:dyDescent="0.3">
      <c r="A27" s="19">
        <v>2</v>
      </c>
      <c r="B27" s="61" t="s">
        <v>83</v>
      </c>
      <c r="C27" s="59">
        <v>1166700</v>
      </c>
      <c r="D27" s="20"/>
      <c r="E27" s="19">
        <f>C27+D27</f>
        <v>1166700</v>
      </c>
      <c r="F27" s="19">
        <v>1082696</v>
      </c>
      <c r="G27" s="19">
        <v>48456</v>
      </c>
      <c r="H27" s="19">
        <f>F27+G27</f>
        <v>1131152</v>
      </c>
      <c r="I27" s="19">
        <f t="shared" si="0"/>
        <v>-84004</v>
      </c>
      <c r="J27" s="19">
        <f>G27-D27</f>
        <v>48456</v>
      </c>
      <c r="K27" s="19">
        <f t="shared" si="0"/>
        <v>-35548</v>
      </c>
    </row>
    <row r="28" spans="1:13" ht="55.5" customHeight="1" x14ac:dyDescent="0.3">
      <c r="A28" s="19">
        <v>3</v>
      </c>
      <c r="B28" s="61" t="s">
        <v>84</v>
      </c>
      <c r="C28" s="59">
        <v>1191699</v>
      </c>
      <c r="D28" s="20"/>
      <c r="E28" s="19">
        <f>C28+D28</f>
        <v>1191699</v>
      </c>
      <c r="F28" s="19">
        <v>1170153</v>
      </c>
      <c r="G28" s="19">
        <v>417</v>
      </c>
      <c r="H28" s="19">
        <f>F28+G28</f>
        <v>1170570</v>
      </c>
      <c r="I28" s="19">
        <f t="shared" si="0"/>
        <v>-21546</v>
      </c>
      <c r="J28" s="19">
        <f>G28-D28</f>
        <v>417</v>
      </c>
      <c r="K28" s="19">
        <f t="shared" si="0"/>
        <v>-21129</v>
      </c>
    </row>
    <row r="29" spans="1:13" ht="110.25" customHeight="1" x14ac:dyDescent="0.3">
      <c r="A29" s="19">
        <v>4</v>
      </c>
      <c r="B29" s="61" t="s">
        <v>85</v>
      </c>
      <c r="C29" s="20"/>
      <c r="D29" s="59">
        <v>72601</v>
      </c>
      <c r="E29" s="19">
        <f>C29+D29</f>
        <v>72601</v>
      </c>
      <c r="F29" s="19"/>
      <c r="G29" s="19">
        <v>72269</v>
      </c>
      <c r="H29" s="19">
        <f>F29+G29</f>
        <v>72269</v>
      </c>
      <c r="I29" s="19">
        <f t="shared" si="0"/>
        <v>0</v>
      </c>
      <c r="J29" s="19">
        <f>G29-D29</f>
        <v>-332</v>
      </c>
      <c r="K29" s="19">
        <f t="shared" si="0"/>
        <v>-332</v>
      </c>
    </row>
    <row r="30" spans="1:13" x14ac:dyDescent="0.3">
      <c r="A30" s="19"/>
      <c r="B30" s="21" t="s">
        <v>7</v>
      </c>
      <c r="C30" s="19">
        <f t="shared" ref="C30:K30" si="1">SUM(C26:C29)</f>
        <v>4476199</v>
      </c>
      <c r="D30" s="19">
        <f t="shared" si="1"/>
        <v>72601</v>
      </c>
      <c r="E30" s="19">
        <f t="shared" si="1"/>
        <v>4548800</v>
      </c>
      <c r="F30" s="19">
        <f t="shared" si="1"/>
        <v>4365274</v>
      </c>
      <c r="G30" s="19">
        <f t="shared" si="1"/>
        <v>121142</v>
      </c>
      <c r="H30" s="19">
        <f t="shared" si="1"/>
        <v>4486416</v>
      </c>
      <c r="I30" s="19">
        <f t="shared" si="1"/>
        <v>-110925</v>
      </c>
      <c r="J30" s="19">
        <f t="shared" si="1"/>
        <v>48541</v>
      </c>
      <c r="K30" s="19">
        <f t="shared" si="1"/>
        <v>-62384</v>
      </c>
    </row>
    <row r="31" spans="1:13" ht="15.6" x14ac:dyDescent="0.3">
      <c r="A31" s="99" t="s">
        <v>27</v>
      </c>
      <c r="B31" s="99"/>
      <c r="C31" s="99"/>
      <c r="D31" s="99"/>
      <c r="E31" s="99"/>
      <c r="F31" s="99"/>
      <c r="G31" s="99"/>
      <c r="H31" s="99"/>
      <c r="I31" s="99"/>
      <c r="J31" s="99"/>
      <c r="K31" s="99"/>
    </row>
    <row r="32" spans="1:13" ht="15.6" x14ac:dyDescent="0.3">
      <c r="A32" s="4"/>
      <c r="I32" s="22"/>
    </row>
    <row r="33" spans="1:13" ht="15.6" x14ac:dyDescent="0.3">
      <c r="A33" s="96" t="s">
        <v>86</v>
      </c>
      <c r="B33" s="84" t="s">
        <v>28</v>
      </c>
      <c r="C33" s="84"/>
      <c r="D33" s="84"/>
      <c r="E33" s="84"/>
      <c r="F33" s="84"/>
      <c r="G33" s="84"/>
      <c r="H33" s="84"/>
      <c r="I33" s="84"/>
      <c r="J33" s="84"/>
      <c r="K33" s="84"/>
      <c r="L33" s="84"/>
      <c r="M33" s="84"/>
    </row>
    <row r="34" spans="1:13" ht="15.6" x14ac:dyDescent="0.3">
      <c r="A34" s="96"/>
      <c r="B34" s="1" t="s">
        <v>6</v>
      </c>
    </row>
    <row r="35" spans="1:13" ht="15.6" x14ac:dyDescent="0.3">
      <c r="A35" s="4"/>
    </row>
    <row r="36" spans="1:13" ht="15.6" x14ac:dyDescent="0.3">
      <c r="B36" s="99" t="s">
        <v>8</v>
      </c>
      <c r="C36" s="99" t="s">
        <v>21</v>
      </c>
      <c r="D36" s="99"/>
      <c r="E36" s="99"/>
      <c r="F36" s="99" t="s">
        <v>22</v>
      </c>
      <c r="G36" s="99"/>
      <c r="H36" s="99"/>
      <c r="I36" s="99" t="s">
        <v>23</v>
      </c>
      <c r="J36" s="99"/>
      <c r="K36" s="99"/>
    </row>
    <row r="37" spans="1:13" ht="41.25" customHeight="1" x14ac:dyDescent="0.3">
      <c r="B37" s="99"/>
      <c r="C37" s="8" t="s">
        <v>24</v>
      </c>
      <c r="D37" s="8" t="s">
        <v>25</v>
      </c>
      <c r="E37" s="8" t="s">
        <v>26</v>
      </c>
      <c r="F37" s="8" t="s">
        <v>24</v>
      </c>
      <c r="G37" s="8" t="s">
        <v>25</v>
      </c>
      <c r="H37" s="8" t="s">
        <v>26</v>
      </c>
      <c r="I37" s="8" t="s">
        <v>24</v>
      </c>
      <c r="J37" s="8" t="s">
        <v>25</v>
      </c>
      <c r="K37" s="8" t="s">
        <v>26</v>
      </c>
    </row>
    <row r="38" spans="1:13" ht="15.6" x14ac:dyDescent="0.3">
      <c r="B38" s="8">
        <v>1</v>
      </c>
      <c r="C38" s="13">
        <v>2</v>
      </c>
      <c r="D38" s="8">
        <v>3</v>
      </c>
      <c r="E38" s="8">
        <v>4</v>
      </c>
      <c r="F38" s="8">
        <v>5</v>
      </c>
      <c r="G38" s="8">
        <v>6</v>
      </c>
      <c r="H38" s="8">
        <v>7</v>
      </c>
      <c r="I38" s="8">
        <v>8</v>
      </c>
      <c r="J38" s="8">
        <v>9</v>
      </c>
      <c r="K38" s="8">
        <v>10</v>
      </c>
    </row>
    <row r="39" spans="1:13" ht="15.6" x14ac:dyDescent="0.3">
      <c r="B39" s="27"/>
      <c r="C39" s="38"/>
      <c r="D39" s="36"/>
      <c r="E39" s="38"/>
      <c r="F39" s="8"/>
      <c r="G39" s="8"/>
      <c r="H39" s="8"/>
      <c r="I39" s="8"/>
      <c r="J39" s="34"/>
      <c r="K39" s="34"/>
    </row>
    <row r="40" spans="1:13" ht="16.5" customHeight="1" x14ac:dyDescent="0.3">
      <c r="B40" s="27"/>
      <c r="C40" s="38"/>
      <c r="D40" s="36"/>
      <c r="E40" s="38"/>
      <c r="F40" s="34"/>
      <c r="G40" s="34"/>
      <c r="H40" s="34"/>
      <c r="I40" s="34"/>
      <c r="J40" s="34"/>
      <c r="K40" s="34"/>
    </row>
    <row r="41" spans="1:13" ht="15.6" x14ac:dyDescent="0.3">
      <c r="B41" s="27"/>
      <c r="C41" s="38"/>
      <c r="D41" s="36"/>
      <c r="E41" s="38"/>
      <c r="F41" s="34"/>
      <c r="G41" s="34"/>
      <c r="H41" s="34"/>
      <c r="I41" s="34"/>
      <c r="J41" s="34"/>
      <c r="K41" s="34"/>
    </row>
    <row r="42" spans="1:13" ht="15.6" x14ac:dyDescent="0.3">
      <c r="B42" s="27"/>
      <c r="C42" s="38"/>
      <c r="D42" s="36"/>
      <c r="E42" s="38"/>
      <c r="F42" s="8"/>
      <c r="G42" s="8"/>
      <c r="H42" s="8"/>
      <c r="I42" s="34"/>
      <c r="J42" s="34"/>
      <c r="K42" s="34"/>
    </row>
    <row r="43" spans="1:13" ht="15.6" x14ac:dyDescent="0.3">
      <c r="B43" s="9"/>
      <c r="C43" s="37"/>
      <c r="D43" s="37"/>
      <c r="E43" s="37"/>
      <c r="F43" s="37"/>
      <c r="G43" s="37"/>
      <c r="H43" s="37"/>
      <c r="I43" s="37"/>
      <c r="J43" s="37"/>
      <c r="K43" s="37"/>
    </row>
    <row r="44" spans="1:13" ht="15.6" x14ac:dyDescent="0.3">
      <c r="B44" s="99" t="s">
        <v>27</v>
      </c>
      <c r="C44" s="99"/>
      <c r="D44" s="99"/>
      <c r="E44" s="99"/>
      <c r="F44" s="99"/>
      <c r="G44" s="99"/>
      <c r="H44" s="99"/>
      <c r="I44" s="99"/>
      <c r="J44" s="99"/>
      <c r="K44" s="99"/>
    </row>
    <row r="45" spans="1:13" ht="15.6" x14ac:dyDescent="0.3">
      <c r="A45" s="4"/>
    </row>
    <row r="46" spans="1:13" ht="15.6" x14ac:dyDescent="0.3">
      <c r="A46" s="3" t="s">
        <v>5</v>
      </c>
      <c r="B46" s="84" t="s">
        <v>29</v>
      </c>
      <c r="C46" s="84"/>
      <c r="D46" s="84"/>
      <c r="E46" s="84"/>
      <c r="F46" s="84"/>
      <c r="G46" s="84"/>
      <c r="H46" s="84"/>
      <c r="I46" s="84"/>
      <c r="J46" s="84"/>
      <c r="K46" s="84"/>
      <c r="L46" s="84"/>
      <c r="M46" s="84"/>
    </row>
    <row r="47" spans="1:13" ht="15.6" x14ac:dyDescent="0.3">
      <c r="A47" s="4"/>
    </row>
    <row r="48" spans="1:13" ht="31.5" customHeight="1" x14ac:dyDescent="0.3">
      <c r="A48" s="99" t="s">
        <v>34</v>
      </c>
      <c r="B48" s="99" t="s">
        <v>30</v>
      </c>
      <c r="C48" s="99" t="s">
        <v>9</v>
      </c>
      <c r="D48" s="99" t="s">
        <v>10</v>
      </c>
      <c r="E48" s="99" t="s">
        <v>21</v>
      </c>
      <c r="F48" s="99"/>
      <c r="G48" s="99"/>
      <c r="H48" s="99" t="s">
        <v>31</v>
      </c>
      <c r="I48" s="99"/>
      <c r="J48" s="99"/>
      <c r="K48" s="99" t="s">
        <v>23</v>
      </c>
      <c r="L48" s="99"/>
      <c r="M48" s="99"/>
    </row>
    <row r="49" spans="1:13" ht="15.75" customHeight="1" x14ac:dyDescent="0.3">
      <c r="A49" s="99"/>
      <c r="B49" s="99"/>
      <c r="C49" s="99"/>
      <c r="D49" s="99"/>
      <c r="E49" s="99"/>
      <c r="F49" s="99"/>
      <c r="G49" s="99"/>
      <c r="H49" s="99"/>
      <c r="I49" s="99"/>
      <c r="J49" s="99"/>
      <c r="K49" s="99"/>
      <c r="L49" s="99"/>
      <c r="M49" s="99"/>
    </row>
    <row r="50" spans="1:13" ht="31.2" x14ac:dyDescent="0.3">
      <c r="A50" s="99"/>
      <c r="B50" s="99"/>
      <c r="C50" s="99"/>
      <c r="D50" s="99"/>
      <c r="E50" s="8" t="s">
        <v>24</v>
      </c>
      <c r="F50" s="8" t="s">
        <v>25</v>
      </c>
      <c r="G50" s="8" t="s">
        <v>26</v>
      </c>
      <c r="H50" s="8" t="s">
        <v>24</v>
      </c>
      <c r="I50" s="8" t="s">
        <v>25</v>
      </c>
      <c r="J50" s="8" t="s">
        <v>26</v>
      </c>
      <c r="K50" s="8" t="s">
        <v>24</v>
      </c>
      <c r="L50" s="8" t="s">
        <v>25</v>
      </c>
      <c r="M50" s="8" t="s">
        <v>26</v>
      </c>
    </row>
    <row r="51" spans="1:13" ht="15.6" x14ac:dyDescent="0.3">
      <c r="A51" s="8">
        <v>1</v>
      </c>
      <c r="B51" s="8">
        <v>2</v>
      </c>
      <c r="C51" s="8">
        <v>3</v>
      </c>
      <c r="D51" s="8">
        <v>4</v>
      </c>
      <c r="E51" s="8">
        <v>5</v>
      </c>
      <c r="F51" s="8">
        <v>6</v>
      </c>
      <c r="G51" s="8">
        <v>7</v>
      </c>
      <c r="H51" s="8">
        <v>8</v>
      </c>
      <c r="I51" s="8">
        <v>9</v>
      </c>
      <c r="J51" s="8">
        <v>10</v>
      </c>
      <c r="K51" s="8">
        <v>11</v>
      </c>
      <c r="L51" s="8">
        <v>12</v>
      </c>
      <c r="M51" s="8">
        <v>13</v>
      </c>
    </row>
    <row r="52" spans="1:13" ht="15.6" x14ac:dyDescent="0.3">
      <c r="A52" s="8">
        <v>1</v>
      </c>
      <c r="B52" s="14" t="s">
        <v>11</v>
      </c>
      <c r="C52" s="14"/>
      <c r="D52" s="14"/>
      <c r="E52" s="14"/>
      <c r="F52" s="14"/>
      <c r="G52" s="14"/>
      <c r="H52" s="14"/>
      <c r="I52" s="14"/>
      <c r="J52" s="14"/>
      <c r="K52" s="14"/>
      <c r="L52" s="9"/>
      <c r="M52" s="14"/>
    </row>
    <row r="53" spans="1:13" ht="52.8" x14ac:dyDescent="0.3">
      <c r="A53" s="23"/>
      <c r="B53" s="15" t="s">
        <v>44</v>
      </c>
      <c r="C53" s="16" t="s">
        <v>45</v>
      </c>
      <c r="D53" s="16" t="s">
        <v>46</v>
      </c>
      <c r="E53" s="31">
        <f>C26</f>
        <v>2117800</v>
      </c>
      <c r="F53" s="9"/>
      <c r="G53" s="24">
        <f>E53</f>
        <v>2117800</v>
      </c>
      <c r="H53" s="19">
        <f>F26</f>
        <v>2112425</v>
      </c>
      <c r="I53" s="9"/>
      <c r="J53" s="19">
        <f>H53</f>
        <v>2112425</v>
      </c>
      <c r="K53" s="17">
        <f>H53-E53</f>
        <v>-5375</v>
      </c>
      <c r="L53" s="17">
        <f>I53-F53</f>
        <v>0</v>
      </c>
      <c r="M53" s="17">
        <f>J53-G53</f>
        <v>-5375</v>
      </c>
    </row>
    <row r="54" spans="1:13" ht="15.6" x14ac:dyDescent="0.3">
      <c r="A54" s="86"/>
      <c r="B54" s="87"/>
      <c r="C54" s="87"/>
      <c r="D54" s="87"/>
      <c r="E54" s="87"/>
      <c r="F54" s="87"/>
      <c r="G54" s="87"/>
      <c r="H54" s="87"/>
      <c r="I54" s="87"/>
      <c r="J54" s="87"/>
      <c r="K54" s="87"/>
      <c r="L54" s="87"/>
      <c r="M54" s="89"/>
    </row>
    <row r="55" spans="1:13" ht="15.6" x14ac:dyDescent="0.3">
      <c r="A55" s="13">
        <v>2</v>
      </c>
      <c r="B55" s="14" t="s">
        <v>12</v>
      </c>
      <c r="C55" s="14"/>
      <c r="D55" s="14"/>
      <c r="E55" s="14"/>
      <c r="F55" s="14"/>
      <c r="G55" s="14"/>
      <c r="H55" s="14"/>
      <c r="I55" s="14"/>
      <c r="J55" s="14"/>
      <c r="K55" s="14"/>
      <c r="L55" s="14"/>
      <c r="M55" s="14"/>
    </row>
    <row r="56" spans="1:13" ht="26.4" x14ac:dyDescent="0.3">
      <c r="A56" s="26"/>
      <c r="B56" s="15" t="s">
        <v>47</v>
      </c>
      <c r="C56" s="16" t="s">
        <v>37</v>
      </c>
      <c r="D56" s="40" t="s">
        <v>48</v>
      </c>
      <c r="E56" s="16">
        <v>1</v>
      </c>
      <c r="F56" s="25"/>
      <c r="G56" s="24">
        <v>1</v>
      </c>
      <c r="H56" s="20">
        <v>1</v>
      </c>
      <c r="I56" s="25"/>
      <c r="J56" s="20">
        <v>1</v>
      </c>
      <c r="K56" s="30">
        <f>H56-E56</f>
        <v>0</v>
      </c>
      <c r="L56" s="30">
        <f t="shared" ref="L56:M59" si="2">I56-F56</f>
        <v>0</v>
      </c>
      <c r="M56" s="30">
        <f t="shared" si="2"/>
        <v>0</v>
      </c>
    </row>
    <row r="57" spans="1:13" ht="52.8" x14ac:dyDescent="0.3">
      <c r="A57" s="26"/>
      <c r="B57" s="15" t="s">
        <v>49</v>
      </c>
      <c r="C57" s="16" t="s">
        <v>37</v>
      </c>
      <c r="D57" s="40" t="s">
        <v>50</v>
      </c>
      <c r="E57" s="16">
        <v>13</v>
      </c>
      <c r="F57" s="25"/>
      <c r="G57" s="24">
        <v>13</v>
      </c>
      <c r="H57" s="20">
        <v>10</v>
      </c>
      <c r="I57" s="25"/>
      <c r="J57" s="20">
        <f>H57</f>
        <v>10</v>
      </c>
      <c r="K57" s="30">
        <f>H57-E57</f>
        <v>-3</v>
      </c>
      <c r="L57" s="30">
        <f t="shared" si="2"/>
        <v>0</v>
      </c>
      <c r="M57" s="30">
        <f t="shared" si="2"/>
        <v>-3</v>
      </c>
    </row>
    <row r="58" spans="1:13" ht="15.6" x14ac:dyDescent="0.3">
      <c r="A58" s="27"/>
      <c r="B58" s="15" t="s">
        <v>51</v>
      </c>
      <c r="C58" s="16" t="s">
        <v>37</v>
      </c>
      <c r="D58" s="40" t="s">
        <v>50</v>
      </c>
      <c r="E58" s="16">
        <v>6</v>
      </c>
      <c r="F58" s="25"/>
      <c r="G58" s="24">
        <v>6</v>
      </c>
      <c r="H58" s="20">
        <v>6</v>
      </c>
      <c r="I58" s="25"/>
      <c r="J58" s="20">
        <f>H58</f>
        <v>6</v>
      </c>
      <c r="K58" s="30">
        <f>H58-E58</f>
        <v>0</v>
      </c>
      <c r="L58" s="30">
        <f t="shared" si="2"/>
        <v>0</v>
      </c>
      <c r="M58" s="30">
        <f t="shared" si="2"/>
        <v>0</v>
      </c>
    </row>
    <row r="59" spans="1:13" ht="39.6" x14ac:dyDescent="0.3">
      <c r="A59" s="28"/>
      <c r="B59" s="15" t="s">
        <v>52</v>
      </c>
      <c r="C59" s="16" t="s">
        <v>53</v>
      </c>
      <c r="D59" s="40" t="s">
        <v>54</v>
      </c>
      <c r="E59" s="16">
        <v>44</v>
      </c>
      <c r="F59" s="43"/>
      <c r="G59" s="24">
        <v>44</v>
      </c>
      <c r="H59" s="20">
        <v>44</v>
      </c>
      <c r="I59" s="43"/>
      <c r="J59" s="20">
        <v>44</v>
      </c>
      <c r="K59" s="30">
        <f>H59-E59</f>
        <v>0</v>
      </c>
      <c r="L59" s="30">
        <f t="shared" si="2"/>
        <v>0</v>
      </c>
      <c r="M59" s="30">
        <f t="shared" si="2"/>
        <v>0</v>
      </c>
    </row>
    <row r="60" spans="1:13" ht="19.5" customHeight="1" x14ac:dyDescent="0.3">
      <c r="A60" s="90" t="s">
        <v>58</v>
      </c>
      <c r="B60" s="88"/>
      <c r="C60" s="88"/>
      <c r="D60" s="88"/>
      <c r="E60" s="88"/>
      <c r="F60" s="88"/>
      <c r="G60" s="88"/>
      <c r="H60" s="88"/>
      <c r="I60" s="88"/>
      <c r="J60" s="88"/>
      <c r="K60" s="88"/>
      <c r="L60" s="88"/>
      <c r="M60" s="91"/>
    </row>
    <row r="61" spans="1:13" ht="15.6" x14ac:dyDescent="0.3">
      <c r="A61" s="13">
        <v>3</v>
      </c>
      <c r="B61" s="14" t="s">
        <v>13</v>
      </c>
      <c r="C61" s="14"/>
      <c r="D61" s="14"/>
      <c r="E61" s="14"/>
      <c r="F61" s="14"/>
      <c r="G61" s="14"/>
      <c r="H61" s="14"/>
      <c r="I61" s="14"/>
      <c r="J61" s="14"/>
      <c r="K61" s="14"/>
      <c r="L61" s="14"/>
      <c r="M61" s="14"/>
    </row>
    <row r="62" spans="1:13" ht="105.6" x14ac:dyDescent="0.3">
      <c r="A62" s="26"/>
      <c r="B62" s="15" t="s">
        <v>55</v>
      </c>
      <c r="C62" s="16" t="s">
        <v>37</v>
      </c>
      <c r="D62" s="17" t="s">
        <v>39</v>
      </c>
      <c r="E62" s="16">
        <v>4</v>
      </c>
      <c r="F62" s="29"/>
      <c r="G62" s="24">
        <v>4</v>
      </c>
      <c r="H62" s="20">
        <v>4</v>
      </c>
      <c r="I62" s="45"/>
      <c r="J62" s="20">
        <f>H62</f>
        <v>4</v>
      </c>
      <c r="K62" s="29">
        <f t="shared" ref="K62:M63" si="3">H62-E62</f>
        <v>0</v>
      </c>
      <c r="L62" s="29">
        <f t="shared" si="3"/>
        <v>0</v>
      </c>
      <c r="M62" s="29">
        <f t="shared" si="3"/>
        <v>0</v>
      </c>
    </row>
    <row r="63" spans="1:13" ht="39.6" x14ac:dyDescent="0.3">
      <c r="A63" s="26"/>
      <c r="B63" s="15" t="s">
        <v>56</v>
      </c>
      <c r="C63" s="16" t="s">
        <v>57</v>
      </c>
      <c r="D63" s="17" t="s">
        <v>39</v>
      </c>
      <c r="E63" s="62">
        <f>E53/E57</f>
        <v>162907.69230769231</v>
      </c>
      <c r="F63" s="41"/>
      <c r="G63" s="44">
        <f>E63</f>
        <v>162907.69230769231</v>
      </c>
      <c r="H63" s="20">
        <f>H53/H57</f>
        <v>211242.5</v>
      </c>
      <c r="I63" s="25"/>
      <c r="J63" s="20">
        <f>H63</f>
        <v>211242.5</v>
      </c>
      <c r="K63" s="72">
        <f t="shared" si="3"/>
        <v>48334.807692307688</v>
      </c>
      <c r="L63" s="19">
        <f t="shared" si="3"/>
        <v>0</v>
      </c>
      <c r="M63" s="72">
        <f t="shared" si="3"/>
        <v>48334.807692307688</v>
      </c>
    </row>
    <row r="64" spans="1:13" ht="30.75" customHeight="1" x14ac:dyDescent="0.3">
      <c r="A64" s="86" t="s">
        <v>59</v>
      </c>
      <c r="B64" s="88"/>
      <c r="C64" s="88"/>
      <c r="D64" s="88"/>
      <c r="E64" s="88"/>
      <c r="F64" s="88"/>
      <c r="G64" s="88"/>
      <c r="H64" s="88"/>
      <c r="I64" s="88"/>
      <c r="J64" s="88"/>
      <c r="K64" s="88"/>
      <c r="L64" s="88"/>
      <c r="M64" s="91"/>
    </row>
    <row r="65" spans="1:13" ht="15.6" x14ac:dyDescent="0.3">
      <c r="A65" s="13">
        <v>4</v>
      </c>
      <c r="B65" s="14" t="s">
        <v>14</v>
      </c>
      <c r="C65" s="14"/>
      <c r="D65" s="14"/>
      <c r="E65" s="14"/>
      <c r="F65" s="14"/>
      <c r="G65" s="14"/>
      <c r="H65" s="14"/>
      <c r="I65" s="14"/>
      <c r="J65" s="14"/>
      <c r="K65" s="14"/>
      <c r="L65" s="14"/>
      <c r="M65" s="14"/>
    </row>
    <row r="66" spans="1:13" ht="66" x14ac:dyDescent="0.3">
      <c r="A66" s="26"/>
      <c r="B66" s="15" t="s">
        <v>60</v>
      </c>
      <c r="C66" s="16" t="s">
        <v>41</v>
      </c>
      <c r="D66" s="20" t="s">
        <v>40</v>
      </c>
      <c r="E66" s="20">
        <v>100</v>
      </c>
      <c r="F66" s="41"/>
      <c r="G66" s="16">
        <v>100</v>
      </c>
      <c r="H66" s="16">
        <v>100</v>
      </c>
      <c r="I66" s="9"/>
      <c r="J66" s="16">
        <v>100</v>
      </c>
      <c r="K66" s="9"/>
      <c r="L66" s="9"/>
      <c r="M66" s="9"/>
    </row>
    <row r="67" spans="1:13" ht="15.6" x14ac:dyDescent="0.3">
      <c r="A67" s="86" t="s">
        <v>42</v>
      </c>
      <c r="B67" s="87"/>
      <c r="C67" s="87"/>
      <c r="D67" s="87"/>
      <c r="E67" s="87"/>
      <c r="F67" s="87"/>
      <c r="G67" s="87"/>
      <c r="H67" s="87"/>
      <c r="I67" s="87"/>
      <c r="J67" s="87"/>
      <c r="K67" s="87"/>
      <c r="L67" s="87"/>
      <c r="M67" s="89"/>
    </row>
    <row r="68" spans="1:13" ht="15.6" x14ac:dyDescent="0.3">
      <c r="A68" s="86"/>
      <c r="B68" s="103"/>
      <c r="C68" s="103"/>
      <c r="D68" s="103"/>
      <c r="E68" s="103"/>
      <c r="F68" s="103"/>
      <c r="G68" s="103"/>
      <c r="H68" s="103"/>
      <c r="I68" s="103"/>
      <c r="J68" s="103"/>
      <c r="K68" s="103"/>
      <c r="L68" s="103"/>
      <c r="M68" s="104"/>
    </row>
    <row r="69" spans="1:13" ht="15.6" x14ac:dyDescent="0.3">
      <c r="A69" s="18">
        <v>1</v>
      </c>
      <c r="B69" s="14" t="s">
        <v>11</v>
      </c>
      <c r="C69" s="14"/>
      <c r="D69" s="14"/>
      <c r="E69" s="14"/>
      <c r="F69" s="14"/>
      <c r="G69" s="14"/>
      <c r="H69" s="14"/>
      <c r="I69" s="14"/>
      <c r="J69" s="14"/>
      <c r="K69" s="14"/>
      <c r="L69" s="9"/>
      <c r="M69" s="14"/>
    </row>
    <row r="70" spans="1:13" ht="15.75" customHeight="1" x14ac:dyDescent="0.3">
      <c r="A70" s="23"/>
      <c r="B70" s="65" t="s">
        <v>38</v>
      </c>
      <c r="C70" s="64" t="s">
        <v>37</v>
      </c>
      <c r="D70" s="66" t="s">
        <v>90</v>
      </c>
      <c r="E70" s="31">
        <v>1</v>
      </c>
      <c r="F70" s="25"/>
      <c r="G70" s="24">
        <f>E70</f>
        <v>1</v>
      </c>
      <c r="H70" s="39">
        <v>1</v>
      </c>
      <c r="I70" s="25"/>
      <c r="J70" s="39">
        <v>1</v>
      </c>
      <c r="K70" s="30">
        <f t="shared" ref="K70:M72" si="4">H70-E70</f>
        <v>0</v>
      </c>
      <c r="L70" s="30">
        <f t="shared" si="4"/>
        <v>0</v>
      </c>
      <c r="M70" s="30">
        <f t="shared" si="4"/>
        <v>0</v>
      </c>
    </row>
    <row r="71" spans="1:13" ht="15.75" customHeight="1" x14ac:dyDescent="0.3">
      <c r="A71" s="60"/>
      <c r="B71" s="65" t="s">
        <v>62</v>
      </c>
      <c r="C71" s="64" t="s">
        <v>37</v>
      </c>
      <c r="D71" s="66" t="s">
        <v>90</v>
      </c>
      <c r="E71" s="31">
        <v>8</v>
      </c>
      <c r="F71" s="25"/>
      <c r="G71" s="24">
        <f>E71</f>
        <v>8</v>
      </c>
      <c r="H71" s="39">
        <v>8</v>
      </c>
      <c r="I71" s="25"/>
      <c r="J71" s="39">
        <v>8</v>
      </c>
      <c r="K71" s="30"/>
      <c r="L71" s="30"/>
      <c r="M71" s="30"/>
    </row>
    <row r="72" spans="1:13" ht="15.6" x14ac:dyDescent="0.3">
      <c r="A72" s="23"/>
      <c r="B72" s="65" t="s">
        <v>63</v>
      </c>
      <c r="C72" s="64" t="s">
        <v>89</v>
      </c>
      <c r="D72" s="66" t="s">
        <v>90</v>
      </c>
      <c r="E72" s="31">
        <v>18</v>
      </c>
      <c r="F72" s="25"/>
      <c r="G72" s="24">
        <f>E72</f>
        <v>18</v>
      </c>
      <c r="H72" s="39">
        <v>18</v>
      </c>
      <c r="I72" s="25"/>
      <c r="J72" s="39">
        <v>18</v>
      </c>
      <c r="K72" s="30">
        <f t="shared" si="4"/>
        <v>0</v>
      </c>
      <c r="L72" s="30">
        <f t="shared" si="4"/>
        <v>0</v>
      </c>
      <c r="M72" s="30">
        <f t="shared" si="4"/>
        <v>0</v>
      </c>
    </row>
    <row r="73" spans="1:13" ht="15.6" x14ac:dyDescent="0.3">
      <c r="A73" s="86" t="s">
        <v>58</v>
      </c>
      <c r="B73" s="87"/>
      <c r="C73" s="87"/>
      <c r="D73" s="87"/>
      <c r="E73" s="88"/>
      <c r="F73" s="88"/>
      <c r="G73" s="88"/>
      <c r="H73" s="88"/>
      <c r="I73" s="88"/>
      <c r="J73" s="88"/>
      <c r="K73" s="87"/>
      <c r="L73" s="87"/>
      <c r="M73" s="89"/>
    </row>
    <row r="74" spans="1:13" ht="15.6" x14ac:dyDescent="0.3">
      <c r="A74" s="13">
        <v>2</v>
      </c>
      <c r="B74" s="14" t="s">
        <v>12</v>
      </c>
      <c r="C74" s="14"/>
      <c r="D74" s="14"/>
      <c r="E74" s="14"/>
      <c r="F74" s="14"/>
      <c r="G74" s="14"/>
      <c r="H74" s="14"/>
      <c r="I74" s="14"/>
      <c r="J74" s="14"/>
      <c r="K74" s="14"/>
      <c r="L74" s="14"/>
      <c r="M74" s="14"/>
    </row>
    <row r="75" spans="1:13" ht="66.599999999999994" x14ac:dyDescent="0.3">
      <c r="A75" s="59"/>
      <c r="B75" s="63" t="s">
        <v>87</v>
      </c>
      <c r="C75" s="64" t="s">
        <v>37</v>
      </c>
      <c r="D75" s="17" t="s">
        <v>88</v>
      </c>
      <c r="E75" s="31">
        <v>92</v>
      </c>
      <c r="F75" s="9"/>
      <c r="G75" s="16">
        <f>E75</f>
        <v>92</v>
      </c>
      <c r="H75" s="16">
        <v>70</v>
      </c>
      <c r="I75" s="9"/>
      <c r="J75" s="16">
        <f>H75</f>
        <v>70</v>
      </c>
      <c r="K75" s="33"/>
      <c r="L75" s="9"/>
      <c r="M75" s="33"/>
    </row>
    <row r="76" spans="1:13" ht="15.6" x14ac:dyDescent="0.3">
      <c r="A76" s="90"/>
      <c r="B76" s="88"/>
      <c r="C76" s="88"/>
      <c r="D76" s="88"/>
      <c r="E76" s="88"/>
      <c r="F76" s="88"/>
      <c r="G76" s="88"/>
      <c r="H76" s="88"/>
      <c r="I76" s="88"/>
      <c r="J76" s="88"/>
      <c r="K76" s="88"/>
      <c r="L76" s="88"/>
      <c r="M76" s="91"/>
    </row>
    <row r="77" spans="1:13" ht="15.6" x14ac:dyDescent="0.3">
      <c r="A77" s="13">
        <v>3</v>
      </c>
      <c r="B77" s="14" t="s">
        <v>13</v>
      </c>
      <c r="C77" s="14"/>
      <c r="D77" s="14"/>
      <c r="E77" s="14"/>
      <c r="F77" s="14"/>
      <c r="G77" s="14"/>
      <c r="H77" s="14"/>
      <c r="I77" s="14"/>
      <c r="J77" s="14"/>
      <c r="K77" s="14"/>
      <c r="L77" s="14"/>
      <c r="M77" s="14"/>
    </row>
    <row r="78" spans="1:13" ht="27" x14ac:dyDescent="0.3">
      <c r="A78" s="26"/>
      <c r="B78" s="63" t="s">
        <v>91</v>
      </c>
      <c r="C78" s="64" t="s">
        <v>57</v>
      </c>
      <c r="D78" s="17" t="s">
        <v>39</v>
      </c>
      <c r="E78" s="31">
        <v>64816</v>
      </c>
      <c r="F78" s="46"/>
      <c r="G78" s="44">
        <f>E78</f>
        <v>64816</v>
      </c>
      <c r="H78" s="73">
        <f>F27/H72</f>
        <v>60149.777777777781</v>
      </c>
      <c r="I78" s="74">
        <f>G27/H72</f>
        <v>2692</v>
      </c>
      <c r="J78" s="73">
        <f>H27/H72</f>
        <v>62841.777777777781</v>
      </c>
      <c r="K78" s="78">
        <f>H78-E78</f>
        <v>-4666.222222222219</v>
      </c>
      <c r="L78" s="78">
        <f t="shared" ref="L78:M80" si="5">I78-F78</f>
        <v>2692</v>
      </c>
      <c r="M78" s="78">
        <f t="shared" si="5"/>
        <v>-1974.222222222219</v>
      </c>
    </row>
    <row r="79" spans="1:13" ht="66.599999999999994" x14ac:dyDescent="0.3">
      <c r="A79" s="26"/>
      <c r="B79" s="63" t="s">
        <v>92</v>
      </c>
      <c r="C79" s="64" t="s">
        <v>57</v>
      </c>
      <c r="D79" s="67" t="s">
        <v>39</v>
      </c>
      <c r="E79" s="67">
        <v>7669</v>
      </c>
      <c r="F79" s="25"/>
      <c r="G79" s="44">
        <f>E79</f>
        <v>7669</v>
      </c>
      <c r="H79" s="73">
        <v>7669</v>
      </c>
      <c r="I79" s="75"/>
      <c r="J79" s="73">
        <f>H79</f>
        <v>7669</v>
      </c>
      <c r="K79" s="78">
        <f>H79-E79</f>
        <v>0</v>
      </c>
      <c r="L79" s="78">
        <f t="shared" si="5"/>
        <v>0</v>
      </c>
      <c r="M79" s="78">
        <f t="shared" si="5"/>
        <v>0</v>
      </c>
    </row>
    <row r="80" spans="1:13" ht="40.200000000000003" x14ac:dyDescent="0.3">
      <c r="A80" s="26"/>
      <c r="B80" s="63" t="s">
        <v>93</v>
      </c>
      <c r="C80" s="64" t="s">
        <v>57</v>
      </c>
      <c r="D80" s="17" t="s">
        <v>39</v>
      </c>
      <c r="E80" s="31">
        <v>12682</v>
      </c>
      <c r="F80" s="48"/>
      <c r="G80" s="44">
        <f>E80</f>
        <v>12682</v>
      </c>
      <c r="H80" s="76">
        <f>F27/H75</f>
        <v>15467.085714285715</v>
      </c>
      <c r="I80" s="77">
        <f>G27/H75</f>
        <v>692.2285714285714</v>
      </c>
      <c r="J80" s="76">
        <f>H27/H75</f>
        <v>16159.314285714287</v>
      </c>
      <c r="K80" s="78">
        <f>H80-E80</f>
        <v>2785.0857142857149</v>
      </c>
      <c r="L80" s="78">
        <f t="shared" si="5"/>
        <v>692.2285714285714</v>
      </c>
      <c r="M80" s="78">
        <f t="shared" si="5"/>
        <v>3477.3142857142866</v>
      </c>
    </row>
    <row r="81" spans="1:13" ht="30.75" customHeight="1" x14ac:dyDescent="0.3">
      <c r="A81" s="92" t="s">
        <v>64</v>
      </c>
      <c r="B81" s="92"/>
      <c r="C81" s="92"/>
      <c r="D81" s="92"/>
      <c r="E81" s="92"/>
      <c r="F81" s="92"/>
      <c r="G81" s="92"/>
      <c r="H81" s="92"/>
      <c r="I81" s="92"/>
      <c r="J81" s="92"/>
      <c r="K81" s="92"/>
      <c r="L81" s="92"/>
      <c r="M81" s="92"/>
    </row>
    <row r="82" spans="1:13" ht="15.6" x14ac:dyDescent="0.3">
      <c r="A82" s="13">
        <v>4</v>
      </c>
      <c r="B82" s="14" t="s">
        <v>14</v>
      </c>
      <c r="C82" s="14"/>
      <c r="D82" s="14"/>
      <c r="E82" s="14"/>
      <c r="F82" s="14"/>
      <c r="G82" s="14"/>
      <c r="H82" s="14"/>
      <c r="I82" s="14"/>
      <c r="J82" s="14"/>
      <c r="K82" s="14"/>
      <c r="L82" s="14"/>
      <c r="M82" s="14"/>
    </row>
    <row r="83" spans="1:13" ht="66" x14ac:dyDescent="0.3">
      <c r="A83" s="26"/>
      <c r="B83" s="68" t="s">
        <v>94</v>
      </c>
      <c r="C83" s="64" t="s">
        <v>37</v>
      </c>
      <c r="D83" s="20" t="s">
        <v>88</v>
      </c>
      <c r="E83" s="31">
        <v>11542</v>
      </c>
      <c r="F83" s="18"/>
      <c r="G83" s="31">
        <v>11542</v>
      </c>
      <c r="H83" s="31">
        <v>11542</v>
      </c>
      <c r="I83" s="18"/>
      <c r="J83" s="31">
        <v>11542</v>
      </c>
      <c r="K83" s="18"/>
      <c r="L83" s="18"/>
      <c r="M83" s="18"/>
    </row>
    <row r="84" spans="1:13" ht="15.6" x14ac:dyDescent="0.3">
      <c r="A84" s="93"/>
      <c r="B84" s="94"/>
      <c r="C84" s="94"/>
      <c r="D84" s="94"/>
      <c r="E84" s="94"/>
      <c r="F84" s="94"/>
      <c r="G84" s="94"/>
      <c r="H84" s="94"/>
      <c r="I84" s="94"/>
      <c r="J84" s="94"/>
      <c r="K84" s="94"/>
      <c r="L84" s="94"/>
      <c r="M84" s="95"/>
    </row>
    <row r="85" spans="1:13" ht="15.6" x14ac:dyDescent="0.3">
      <c r="A85" s="59">
        <v>1</v>
      </c>
      <c r="B85" s="14" t="s">
        <v>11</v>
      </c>
      <c r="C85" s="13"/>
      <c r="D85" s="13"/>
      <c r="E85" s="59"/>
      <c r="F85" s="14"/>
      <c r="G85" s="14"/>
      <c r="H85" s="14"/>
      <c r="I85" s="14"/>
      <c r="J85" s="14"/>
      <c r="K85" s="14"/>
      <c r="L85" s="9"/>
      <c r="M85" s="14"/>
    </row>
    <row r="86" spans="1:13" ht="15.6" x14ac:dyDescent="0.3">
      <c r="A86" s="60"/>
      <c r="B86" s="65" t="s">
        <v>38</v>
      </c>
      <c r="C86" s="64" t="s">
        <v>37</v>
      </c>
      <c r="D86" s="66" t="s">
        <v>61</v>
      </c>
      <c r="E86" s="31">
        <v>1</v>
      </c>
      <c r="F86" s="25"/>
      <c r="G86" s="44">
        <f>E86</f>
        <v>1</v>
      </c>
      <c r="H86" s="39">
        <v>1</v>
      </c>
      <c r="I86" s="25"/>
      <c r="J86" s="39">
        <v>1</v>
      </c>
      <c r="K86" s="32"/>
      <c r="L86" s="32"/>
      <c r="M86" s="32"/>
    </row>
    <row r="87" spans="1:13" ht="26.4" x14ac:dyDescent="0.3">
      <c r="A87" s="60"/>
      <c r="B87" s="65" t="s">
        <v>62</v>
      </c>
      <c r="C87" s="64" t="s">
        <v>37</v>
      </c>
      <c r="D87" s="66" t="s">
        <v>61</v>
      </c>
      <c r="E87" s="31">
        <v>9.5</v>
      </c>
      <c r="F87" s="25"/>
      <c r="G87" s="79">
        <v>9.5</v>
      </c>
      <c r="H87" s="39">
        <v>9</v>
      </c>
      <c r="I87" s="25"/>
      <c r="J87" s="39">
        <v>9</v>
      </c>
      <c r="K87" s="80">
        <f>H87-E87</f>
        <v>-0.5</v>
      </c>
      <c r="L87" s="80"/>
      <c r="M87" s="80">
        <f>K87</f>
        <v>-0.5</v>
      </c>
    </row>
    <row r="88" spans="1:13" ht="15.6" x14ac:dyDescent="0.3">
      <c r="A88" s="60"/>
      <c r="B88" s="65" t="s">
        <v>63</v>
      </c>
      <c r="C88" s="64" t="s">
        <v>89</v>
      </c>
      <c r="D88" s="66" t="s">
        <v>61</v>
      </c>
      <c r="E88" s="31">
        <v>10</v>
      </c>
      <c r="F88" s="25"/>
      <c r="G88" s="44">
        <f>E88</f>
        <v>10</v>
      </c>
      <c r="H88" s="39">
        <v>10</v>
      </c>
      <c r="I88" s="25"/>
      <c r="J88" s="39">
        <f>H88</f>
        <v>10</v>
      </c>
      <c r="K88" s="32"/>
      <c r="L88" s="32"/>
      <c r="M88" s="32"/>
    </row>
    <row r="89" spans="1:13" ht="23.25" customHeight="1" x14ac:dyDescent="0.3">
      <c r="A89" s="86"/>
      <c r="B89" s="87"/>
      <c r="C89" s="87"/>
      <c r="D89" s="87"/>
      <c r="E89" s="88"/>
      <c r="F89" s="88"/>
      <c r="G89" s="88"/>
      <c r="H89" s="88"/>
      <c r="I89" s="88"/>
      <c r="J89" s="88"/>
      <c r="K89" s="87"/>
      <c r="L89" s="87"/>
      <c r="M89" s="89"/>
    </row>
    <row r="90" spans="1:13" ht="15.6" x14ac:dyDescent="0.3">
      <c r="A90" s="59">
        <v>2</v>
      </c>
      <c r="B90" s="69" t="s">
        <v>12</v>
      </c>
      <c r="C90" s="70"/>
      <c r="D90" s="70"/>
      <c r="E90" s="16"/>
      <c r="F90" s="14"/>
      <c r="G90" s="14"/>
      <c r="H90" s="14"/>
      <c r="I90" s="14"/>
      <c r="J90" s="14"/>
      <c r="K90" s="14"/>
      <c r="L90" s="14"/>
      <c r="M90" s="14"/>
    </row>
    <row r="91" spans="1:13" ht="53.4" x14ac:dyDescent="0.3">
      <c r="A91" s="60"/>
      <c r="B91" s="63" t="s">
        <v>95</v>
      </c>
      <c r="C91" s="64" t="s">
        <v>37</v>
      </c>
      <c r="D91" s="17" t="s">
        <v>88</v>
      </c>
      <c r="E91" s="31">
        <v>36</v>
      </c>
      <c r="F91" s="9"/>
      <c r="G91" s="24">
        <v>36</v>
      </c>
      <c r="H91" s="39">
        <v>39</v>
      </c>
      <c r="I91" s="9"/>
      <c r="J91" s="39">
        <v>39</v>
      </c>
      <c r="K91" s="9"/>
      <c r="L91" s="9"/>
      <c r="M91" s="9"/>
    </row>
    <row r="92" spans="1:13" ht="27.75" customHeight="1" x14ac:dyDescent="0.3">
      <c r="A92" s="90"/>
      <c r="B92" s="88"/>
      <c r="C92" s="88"/>
      <c r="D92" s="88"/>
      <c r="E92" s="88"/>
      <c r="F92" s="88"/>
      <c r="G92" s="88"/>
      <c r="H92" s="88"/>
      <c r="I92" s="88"/>
      <c r="J92" s="88"/>
      <c r="K92" s="88"/>
      <c r="L92" s="88"/>
      <c r="M92" s="91"/>
    </row>
    <row r="93" spans="1:13" ht="15.6" x14ac:dyDescent="0.3">
      <c r="A93" s="59">
        <v>3</v>
      </c>
      <c r="B93" s="69" t="s">
        <v>13</v>
      </c>
      <c r="C93" s="70"/>
      <c r="D93" s="70"/>
      <c r="E93" s="16"/>
      <c r="F93" s="14"/>
      <c r="G93" s="14"/>
      <c r="H93" s="14"/>
      <c r="I93" s="14"/>
      <c r="J93" s="14"/>
      <c r="K93" s="14"/>
      <c r="L93" s="14"/>
      <c r="M93" s="14"/>
    </row>
    <row r="94" spans="1:13" ht="27" x14ac:dyDescent="0.3">
      <c r="A94" s="60"/>
      <c r="B94" s="63" t="s">
        <v>91</v>
      </c>
      <c r="C94" s="64" t="s">
        <v>57</v>
      </c>
      <c r="D94" s="17" t="s">
        <v>39</v>
      </c>
      <c r="E94" s="62">
        <v>119169.9</v>
      </c>
      <c r="F94" s="77"/>
      <c r="G94" s="81">
        <f>E94</f>
        <v>119169.9</v>
      </c>
      <c r="H94" s="73">
        <f>F28/H88</f>
        <v>117015.3</v>
      </c>
      <c r="I94" s="77">
        <f>G28/H88</f>
        <v>41.7</v>
      </c>
      <c r="J94" s="73">
        <f>H27/H88</f>
        <v>113115.2</v>
      </c>
      <c r="K94" s="82">
        <f t="shared" ref="K94:M96" si="6">H94-E94</f>
        <v>-2154.5999999999913</v>
      </c>
      <c r="L94" s="82">
        <f t="shared" si="6"/>
        <v>41.7</v>
      </c>
      <c r="M94" s="82">
        <f t="shared" si="6"/>
        <v>-6054.6999999999971</v>
      </c>
    </row>
    <row r="95" spans="1:13" ht="40.200000000000003" x14ac:dyDescent="0.3">
      <c r="A95" s="60"/>
      <c r="B95" s="63" t="s">
        <v>96</v>
      </c>
      <c r="C95" s="64" t="s">
        <v>57</v>
      </c>
      <c r="D95" s="67" t="s">
        <v>39</v>
      </c>
      <c r="E95" s="62">
        <v>6246</v>
      </c>
      <c r="F95" s="77"/>
      <c r="G95" s="81">
        <f>E95</f>
        <v>6246</v>
      </c>
      <c r="H95" s="39">
        <v>6590</v>
      </c>
      <c r="I95" s="48"/>
      <c r="J95" s="39">
        <f>H95</f>
        <v>6590</v>
      </c>
      <c r="K95" s="82">
        <f t="shared" si="6"/>
        <v>344</v>
      </c>
      <c r="L95" s="82">
        <f t="shared" si="6"/>
        <v>0</v>
      </c>
      <c r="M95" s="82">
        <f t="shared" si="6"/>
        <v>344</v>
      </c>
    </row>
    <row r="96" spans="1:13" ht="40.200000000000003" x14ac:dyDescent="0.3">
      <c r="A96" s="60"/>
      <c r="B96" s="63" t="s">
        <v>93</v>
      </c>
      <c r="C96" s="64" t="s">
        <v>57</v>
      </c>
      <c r="D96" s="17" t="s">
        <v>39</v>
      </c>
      <c r="E96" s="62">
        <v>33102.75</v>
      </c>
      <c r="F96" s="77"/>
      <c r="G96" s="81">
        <f>E96</f>
        <v>33102.75</v>
      </c>
      <c r="H96" s="73">
        <f>F28/H91</f>
        <v>30003.923076923078</v>
      </c>
      <c r="I96" s="77">
        <f>G28/H91</f>
        <v>10.692307692307692</v>
      </c>
      <c r="J96" s="73">
        <f>H28/H91</f>
        <v>30014.615384615383</v>
      </c>
      <c r="K96" s="82">
        <f t="shared" si="6"/>
        <v>-3098.826923076922</v>
      </c>
      <c r="L96" s="82">
        <f t="shared" si="6"/>
        <v>10.692307692307692</v>
      </c>
      <c r="M96" s="82">
        <f t="shared" si="6"/>
        <v>-3088.1346153846171</v>
      </c>
    </row>
    <row r="97" spans="1:13" ht="15.6" x14ac:dyDescent="0.3">
      <c r="A97" s="90"/>
      <c r="B97" s="88"/>
      <c r="C97" s="88"/>
      <c r="D97" s="88"/>
      <c r="E97" s="88"/>
      <c r="F97" s="88"/>
      <c r="G97" s="88"/>
      <c r="H97" s="88"/>
      <c r="I97" s="88"/>
      <c r="J97" s="88"/>
      <c r="K97" s="88"/>
      <c r="L97" s="88"/>
      <c r="M97" s="91"/>
    </row>
    <row r="98" spans="1:13" ht="15.6" x14ac:dyDescent="0.3">
      <c r="A98" s="59">
        <v>4</v>
      </c>
      <c r="B98" s="69" t="s">
        <v>14</v>
      </c>
      <c r="C98" s="70"/>
      <c r="D98" s="70"/>
      <c r="E98" s="14"/>
      <c r="F98" s="14"/>
      <c r="G98" s="14"/>
      <c r="H98" s="14"/>
      <c r="I98" s="14"/>
      <c r="J98" s="14"/>
      <c r="K98" s="14"/>
      <c r="L98" s="14"/>
      <c r="M98" s="14"/>
    </row>
    <row r="99" spans="1:13" ht="39.6" x14ac:dyDescent="0.3">
      <c r="A99" s="27"/>
      <c r="B99" s="68" t="s">
        <v>97</v>
      </c>
      <c r="C99" s="64" t="s">
        <v>37</v>
      </c>
      <c r="D99" s="20" t="s">
        <v>88</v>
      </c>
      <c r="E99" s="16">
        <v>3500</v>
      </c>
      <c r="F99" s="48"/>
      <c r="G99" s="24">
        <v>3500</v>
      </c>
      <c r="H99" s="16">
        <v>3500</v>
      </c>
      <c r="I99" s="48"/>
      <c r="J99" s="16">
        <v>3500</v>
      </c>
      <c r="K99" s="49"/>
      <c r="L99" s="14"/>
      <c r="M99" s="14"/>
    </row>
    <row r="100" spans="1:13" ht="15.6" x14ac:dyDescent="0.3">
      <c r="A100" s="106"/>
      <c r="B100" s="107"/>
      <c r="C100" s="107"/>
      <c r="D100" s="107"/>
      <c r="E100" s="107"/>
      <c r="F100" s="107"/>
      <c r="G100" s="107"/>
      <c r="H100" s="107"/>
      <c r="I100" s="107"/>
      <c r="J100" s="107"/>
      <c r="K100" s="107"/>
      <c r="L100" s="107"/>
      <c r="M100" s="108"/>
    </row>
    <row r="101" spans="1:13" ht="15.6" x14ac:dyDescent="0.3">
      <c r="A101" s="59">
        <v>1</v>
      </c>
      <c r="B101" s="14" t="s">
        <v>11</v>
      </c>
      <c r="C101" s="13"/>
      <c r="D101" s="13"/>
      <c r="E101" s="59"/>
      <c r="F101" s="59"/>
      <c r="G101" s="47"/>
      <c r="H101" s="16"/>
      <c r="I101" s="9"/>
      <c r="J101" s="16"/>
      <c r="K101" s="9"/>
      <c r="L101" s="9"/>
      <c r="M101" s="9"/>
    </row>
    <row r="102" spans="1:13" ht="52.8" x14ac:dyDescent="0.3">
      <c r="A102" s="60"/>
      <c r="B102" s="65" t="s">
        <v>98</v>
      </c>
      <c r="C102" s="64" t="s">
        <v>57</v>
      </c>
      <c r="D102" s="17" t="s">
        <v>99</v>
      </c>
      <c r="E102" s="31"/>
      <c r="F102" s="59">
        <v>72601</v>
      </c>
      <c r="G102" s="17">
        <f>F102</f>
        <v>72601</v>
      </c>
      <c r="H102" s="31"/>
      <c r="I102" s="9">
        <v>72269</v>
      </c>
      <c r="J102" s="16">
        <v>72269</v>
      </c>
      <c r="K102" s="15"/>
      <c r="L102" s="15">
        <f>I102-F102</f>
        <v>-332</v>
      </c>
      <c r="M102" s="15">
        <f>L102</f>
        <v>-332</v>
      </c>
    </row>
    <row r="103" spans="1:13" ht="15.6" x14ac:dyDescent="0.3">
      <c r="A103" s="93"/>
      <c r="B103" s="107"/>
      <c r="C103" s="107"/>
      <c r="D103" s="107"/>
      <c r="E103" s="109"/>
      <c r="F103" s="110"/>
      <c r="G103" s="109"/>
      <c r="H103" s="110"/>
      <c r="I103" s="110"/>
      <c r="J103" s="110"/>
      <c r="K103" s="110"/>
      <c r="L103" s="110"/>
      <c r="M103" s="111"/>
    </row>
    <row r="104" spans="1:13" ht="15.6" x14ac:dyDescent="0.3">
      <c r="A104" s="59">
        <v>2</v>
      </c>
      <c r="B104" s="9" t="s">
        <v>12</v>
      </c>
      <c r="C104" s="59"/>
      <c r="D104" s="59"/>
      <c r="E104" s="16"/>
      <c r="F104" s="59"/>
      <c r="G104" s="47"/>
      <c r="H104" s="47"/>
      <c r="I104" s="9"/>
      <c r="J104" s="47"/>
      <c r="K104" s="9"/>
      <c r="L104" s="9"/>
      <c r="M104" s="9"/>
    </row>
    <row r="105" spans="1:13" ht="66.599999999999994" x14ac:dyDescent="0.3">
      <c r="A105" s="60"/>
      <c r="B105" s="63" t="s">
        <v>100</v>
      </c>
      <c r="C105" s="64" t="s">
        <v>37</v>
      </c>
      <c r="D105" s="17" t="s">
        <v>99</v>
      </c>
      <c r="E105" s="31"/>
      <c r="F105" s="59">
        <v>1</v>
      </c>
      <c r="G105" s="16">
        <f>F105</f>
        <v>1</v>
      </c>
      <c r="H105" s="50"/>
      <c r="I105" s="25">
        <v>1</v>
      </c>
      <c r="J105" s="39">
        <v>1</v>
      </c>
      <c r="K105" s="42"/>
      <c r="L105" s="42"/>
      <c r="M105" s="42"/>
    </row>
    <row r="106" spans="1:13" ht="15.6" x14ac:dyDescent="0.3">
      <c r="A106" s="106"/>
      <c r="B106" s="107"/>
      <c r="C106" s="107"/>
      <c r="D106" s="107"/>
      <c r="E106" s="109"/>
      <c r="F106" s="110"/>
      <c r="G106" s="109"/>
      <c r="H106" s="109"/>
      <c r="I106" s="110"/>
      <c r="J106" s="109"/>
      <c r="K106" s="110"/>
      <c r="L106" s="110"/>
      <c r="M106" s="111"/>
    </row>
    <row r="107" spans="1:13" ht="15.6" x14ac:dyDescent="0.3">
      <c r="A107" s="59">
        <v>3</v>
      </c>
      <c r="B107" s="9" t="s">
        <v>13</v>
      </c>
      <c r="C107" s="59"/>
      <c r="D107" s="59"/>
      <c r="E107" s="16"/>
      <c r="F107" s="59"/>
      <c r="G107" s="47"/>
      <c r="H107" s="47"/>
      <c r="I107" s="9"/>
      <c r="J107" s="47"/>
      <c r="K107" s="9"/>
      <c r="L107" s="9"/>
      <c r="M107" s="9"/>
    </row>
    <row r="108" spans="1:13" ht="66.599999999999994" x14ac:dyDescent="0.3">
      <c r="A108" s="59"/>
      <c r="B108" s="63" t="s">
        <v>101</v>
      </c>
      <c r="C108" s="64" t="s">
        <v>57</v>
      </c>
      <c r="D108" s="17" t="s">
        <v>102</v>
      </c>
      <c r="E108" s="31"/>
      <c r="F108" s="59">
        <v>72601</v>
      </c>
      <c r="G108" s="24">
        <f>F108</f>
        <v>72601</v>
      </c>
      <c r="H108" s="39"/>
      <c r="I108" s="25">
        <v>72269</v>
      </c>
      <c r="J108" s="39">
        <v>72269</v>
      </c>
      <c r="K108" s="42"/>
      <c r="L108" s="42">
        <f>I108-F108</f>
        <v>-332</v>
      </c>
      <c r="M108" s="42">
        <f>L108</f>
        <v>-332</v>
      </c>
    </row>
    <row r="109" spans="1:13" ht="15.6" x14ac:dyDescent="0.3">
      <c r="A109" s="93"/>
      <c r="B109" s="107"/>
      <c r="C109" s="107"/>
      <c r="D109" s="107"/>
      <c r="E109" s="109"/>
      <c r="F109" s="110"/>
      <c r="G109" s="109"/>
      <c r="H109" s="109"/>
      <c r="I109" s="110"/>
      <c r="J109" s="109"/>
      <c r="K109" s="110"/>
      <c r="L109" s="110"/>
      <c r="M109" s="111"/>
    </row>
    <row r="110" spans="1:13" ht="15.6" x14ac:dyDescent="0.3">
      <c r="A110" s="59">
        <v>4</v>
      </c>
      <c r="B110" s="9" t="s">
        <v>14</v>
      </c>
      <c r="C110" s="59"/>
      <c r="D110" s="59"/>
      <c r="E110" s="16"/>
      <c r="F110" s="59"/>
      <c r="G110" s="47"/>
      <c r="H110" s="47"/>
      <c r="I110" s="9"/>
      <c r="J110" s="47"/>
      <c r="K110" s="9"/>
      <c r="L110" s="9"/>
      <c r="M110" s="9"/>
    </row>
    <row r="111" spans="1:13" ht="92.4" x14ac:dyDescent="0.3">
      <c r="A111" s="71"/>
      <c r="B111" s="68" t="s">
        <v>103</v>
      </c>
      <c r="C111" s="64" t="s">
        <v>41</v>
      </c>
      <c r="D111" s="17" t="s">
        <v>104</v>
      </c>
      <c r="E111" s="31"/>
      <c r="F111" s="16">
        <v>100</v>
      </c>
      <c r="G111" s="24">
        <f>F111</f>
        <v>100</v>
      </c>
      <c r="H111" s="16"/>
      <c r="I111" s="25">
        <v>100</v>
      </c>
      <c r="J111" s="16">
        <v>100</v>
      </c>
      <c r="K111" s="41"/>
      <c r="L111" s="9"/>
      <c r="M111" s="9"/>
    </row>
    <row r="112" spans="1:13" ht="12.75" customHeight="1" x14ac:dyDescent="0.3">
      <c r="A112" s="93"/>
      <c r="B112" s="94"/>
      <c r="C112" s="94"/>
      <c r="D112" s="94"/>
      <c r="E112" s="94"/>
      <c r="F112" s="114"/>
      <c r="G112" s="94"/>
      <c r="H112" s="94"/>
      <c r="I112" s="114"/>
      <c r="J112" s="94"/>
      <c r="K112" s="114"/>
      <c r="L112" s="114"/>
      <c r="M112" s="115"/>
    </row>
    <row r="113" spans="1:13" ht="15.75" customHeight="1" x14ac:dyDescent="0.3">
      <c r="A113" s="116"/>
      <c r="B113" s="114"/>
      <c r="C113" s="114"/>
      <c r="D113" s="114"/>
      <c r="E113" s="114"/>
      <c r="F113" s="114"/>
      <c r="G113" s="114"/>
      <c r="H113" s="114"/>
      <c r="I113" s="114"/>
      <c r="J113" s="114"/>
      <c r="K113" s="114"/>
      <c r="L113" s="114"/>
      <c r="M113" s="115"/>
    </row>
    <row r="114" spans="1:13" ht="15.6" x14ac:dyDescent="0.3">
      <c r="A114" s="4" t="s">
        <v>73</v>
      </c>
      <c r="B114" s="58" t="s">
        <v>74</v>
      </c>
    </row>
    <row r="115" spans="1:13" ht="15.6" x14ac:dyDescent="0.3">
      <c r="A115" s="4"/>
    </row>
    <row r="116" spans="1:13" ht="15.75" customHeight="1" x14ac:dyDescent="0.3">
      <c r="A116" s="84" t="s">
        <v>75</v>
      </c>
      <c r="B116" s="84"/>
      <c r="C116" s="84"/>
      <c r="D116" s="84"/>
      <c r="E116" s="84"/>
      <c r="F116" s="84"/>
      <c r="G116" s="84"/>
      <c r="H116" s="11"/>
      <c r="J116" s="85" t="s">
        <v>76</v>
      </c>
      <c r="K116" s="85"/>
      <c r="L116" s="85"/>
      <c r="M116" s="85"/>
    </row>
    <row r="117" spans="1:13" ht="15.75" customHeight="1" x14ac:dyDescent="0.3">
      <c r="A117" s="54"/>
      <c r="B117" s="53"/>
      <c r="C117" s="53"/>
      <c r="D117" s="54"/>
      <c r="H117" s="10" t="s">
        <v>15</v>
      </c>
      <c r="J117" s="83" t="s">
        <v>16</v>
      </c>
      <c r="K117" s="83"/>
      <c r="L117" s="83"/>
      <c r="M117" s="83"/>
    </row>
    <row r="118" spans="1:13" ht="15" customHeight="1" x14ac:dyDescent="0.3">
      <c r="A118" s="2"/>
      <c r="D118" s="54"/>
    </row>
    <row r="119" spans="1:13" ht="15.75" customHeight="1" x14ac:dyDescent="0.3">
      <c r="A119" s="84" t="s">
        <v>65</v>
      </c>
      <c r="B119" s="84"/>
      <c r="C119" s="84"/>
      <c r="D119" s="84"/>
      <c r="E119" s="84"/>
      <c r="F119" s="84"/>
      <c r="G119" s="84"/>
      <c r="H119" s="11"/>
      <c r="J119" s="85" t="s">
        <v>36</v>
      </c>
      <c r="K119" s="85"/>
      <c r="L119" s="85"/>
      <c r="M119" s="85"/>
    </row>
    <row r="120" spans="1:13" ht="15.75" customHeight="1" x14ac:dyDescent="0.3">
      <c r="A120" s="54"/>
      <c r="B120" s="54"/>
      <c r="C120" s="54"/>
      <c r="D120" s="54"/>
      <c r="E120" s="54"/>
      <c r="F120" s="54"/>
      <c r="G120" s="54"/>
      <c r="H120" s="10" t="s">
        <v>15</v>
      </c>
      <c r="J120" s="83" t="s">
        <v>16</v>
      </c>
      <c r="K120" s="83"/>
      <c r="L120" s="83"/>
      <c r="M120" s="83"/>
    </row>
  </sheetData>
  <mergeCells count="67">
    <mergeCell ref="D13:M13"/>
    <mergeCell ref="B16:M16"/>
    <mergeCell ref="A112:M112"/>
    <mergeCell ref="A113:M113"/>
    <mergeCell ref="A67:M67"/>
    <mergeCell ref="D48:D50"/>
    <mergeCell ref="C48:C50"/>
    <mergeCell ref="B48:B50"/>
    <mergeCell ref="A116:G116"/>
    <mergeCell ref="J116:M116"/>
    <mergeCell ref="A100:M100"/>
    <mergeCell ref="A103:M103"/>
    <mergeCell ref="A106:M106"/>
    <mergeCell ref="A109:M109"/>
    <mergeCell ref="E7:M7"/>
    <mergeCell ref="E8:M8"/>
    <mergeCell ref="A97:M97"/>
    <mergeCell ref="A68:M68"/>
    <mergeCell ref="B21:M21"/>
    <mergeCell ref="B18:M18"/>
    <mergeCell ref="A9:M9"/>
    <mergeCell ref="B10:M10"/>
    <mergeCell ref="B11:M11"/>
    <mergeCell ref="B12:M12"/>
    <mergeCell ref="A1:M1"/>
    <mergeCell ref="A2:M2"/>
    <mergeCell ref="K48:M49"/>
    <mergeCell ref="A54:M54"/>
    <mergeCell ref="A60:M60"/>
    <mergeCell ref="A64:M64"/>
    <mergeCell ref="B44:K44"/>
    <mergeCell ref="B46:M46"/>
    <mergeCell ref="A31:K31"/>
    <mergeCell ref="A33:A34"/>
    <mergeCell ref="A48:A50"/>
    <mergeCell ref="E48:G49"/>
    <mergeCell ref="H48:J49"/>
    <mergeCell ref="B36:B37"/>
    <mergeCell ref="C36:E36"/>
    <mergeCell ref="F36:H36"/>
    <mergeCell ref="I36:K36"/>
    <mergeCell ref="B33:M33"/>
    <mergeCell ref="C23:E23"/>
    <mergeCell ref="F23:H23"/>
    <mergeCell ref="I23:K23"/>
    <mergeCell ref="A23:A24"/>
    <mergeCell ref="B23:B24"/>
    <mergeCell ref="B17:M17"/>
    <mergeCell ref="B19:M19"/>
    <mergeCell ref="A21:A22"/>
    <mergeCell ref="A3:A4"/>
    <mergeCell ref="A5:A6"/>
    <mergeCell ref="A7:A8"/>
    <mergeCell ref="E3:M3"/>
    <mergeCell ref="E4:M4"/>
    <mergeCell ref="E5:M5"/>
    <mergeCell ref="E6:M6"/>
    <mergeCell ref="J117:M117"/>
    <mergeCell ref="A119:G119"/>
    <mergeCell ref="J119:M119"/>
    <mergeCell ref="J120:M120"/>
    <mergeCell ref="A73:M73"/>
    <mergeCell ref="A76:M76"/>
    <mergeCell ref="A81:M81"/>
    <mergeCell ref="A84:M84"/>
    <mergeCell ref="A89:M89"/>
    <mergeCell ref="A92:M92"/>
  </mergeCells>
  <pageMargins left="0.19685039370078741" right="0.19685039370078741" top="0.51181102362204722" bottom="0.31496062992125984" header="0.31496062992125984" footer="0.31496062992125984"/>
  <pageSetup paperSize="9" scale="61" orientation="landscape" r:id="rId1"/>
  <rowBreaks count="5" manualBreakCount="5">
    <brk id="22" max="12" man="1"/>
    <brk id="27" max="16383" man="1"/>
    <brk id="44" max="16383" man="1"/>
    <brk id="67" max="16383" man="1"/>
    <brk id="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звіт</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Вікторія Півторан</cp:lastModifiedBy>
  <cp:lastPrinted>2020-03-10T10:33:31Z</cp:lastPrinted>
  <dcterms:created xsi:type="dcterms:W3CDTF">2018-12-28T08:43:53Z</dcterms:created>
  <dcterms:modified xsi:type="dcterms:W3CDTF">2026-03-25T10:08:01Z</dcterms:modified>
</cp:coreProperties>
</file>