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C57645F1-8301-4020-ADAE-69A49708A072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definedNames>
    <definedName name="_xlnm.Print_Area" localSheetId="0">звіт!$A$1:$M$93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1" i="2" l="1"/>
  <c r="L61" i="2" s="1"/>
  <c r="H61" i="2"/>
  <c r="J58" i="2"/>
  <c r="M58" i="2" s="1"/>
  <c r="K50" i="2"/>
  <c r="H49" i="2"/>
  <c r="J49" i="2"/>
  <c r="M49" i="2" s="1"/>
  <c r="G58" i="2"/>
  <c r="G49" i="2"/>
  <c r="E49" i="2"/>
  <c r="K49" i="2" s="1"/>
  <c r="J82" i="2"/>
  <c r="J79" i="2"/>
  <c r="G82" i="2"/>
  <c r="G79" i="2"/>
  <c r="J72" i="2"/>
  <c r="J69" i="2"/>
  <c r="G72" i="2"/>
  <c r="G69" i="2"/>
  <c r="H25" i="2"/>
  <c r="K25" i="2" s="1"/>
  <c r="H26" i="2"/>
  <c r="K26" i="2" s="1"/>
  <c r="J25" i="2"/>
  <c r="J26" i="2"/>
  <c r="I25" i="2"/>
  <c r="I26" i="2"/>
  <c r="J24" i="2"/>
  <c r="I24" i="2"/>
  <c r="K61" i="2"/>
  <c r="K58" i="2"/>
  <c r="M50" i="2"/>
  <c r="M51" i="2"/>
  <c r="M52" i="2"/>
  <c r="M53" i="2"/>
  <c r="M54" i="2"/>
  <c r="M55" i="2"/>
  <c r="M48" i="2"/>
  <c r="K51" i="2"/>
  <c r="K52" i="2"/>
  <c r="K53" i="2"/>
  <c r="K54" i="2"/>
  <c r="K55" i="2"/>
  <c r="K48" i="2"/>
  <c r="H24" i="2"/>
  <c r="H27" i="2" s="1"/>
  <c r="G27" i="2"/>
  <c r="F27" i="2"/>
  <c r="I27" i="2" s="1"/>
  <c r="E25" i="2"/>
  <c r="E26" i="2"/>
  <c r="E24" i="2"/>
  <c r="G61" i="2" s="1"/>
  <c r="D27" i="2"/>
  <c r="C27" i="2"/>
  <c r="J27" i="2"/>
  <c r="E27" i="2" l="1"/>
  <c r="K27" i="2" s="1"/>
  <c r="K24" i="2"/>
  <c r="J61" i="2"/>
  <c r="M61" i="2" s="1"/>
</calcChain>
</file>

<file path=xl/sharedStrings.xml><?xml version="1.0" encoding="utf-8"?>
<sst xmlns="http://schemas.openxmlformats.org/spreadsheetml/2006/main" count="156" uniqueCount="92">
  <si>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</si>
  <si>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</si>
  <si>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</si>
  <si>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</si>
  <si>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</si>
  <si>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</si>
  <si>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</si>
  <si>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</si>
  <si>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</si>
  <si>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</si>
  <si>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</si>
  <si>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</si>
  <si>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</si>
  <si>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</si>
  <si>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</si>
  <si>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</si>
  <si>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</si>
  <si>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</si>
  <si>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</si>
  <si>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</si>
  <si>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</si>
  <si>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</si>
  <si>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</si>
  <si>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</si>
  <si>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</si>
  <si>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</si>
  <si>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</si>
  <si>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</si>
  <si>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</si>
  <si>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</si>
  <si>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</si>
  <si>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</si>
  <si>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</si>
  <si>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</si>
  <si>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</si>
  <si>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</si>
  <si>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</si>
  <si>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од.</t>
  </si>
  <si>
    <t xml:space="preserve">Надання соціальних та реабілітаційних послуг громадянам похилого віку,особам з  інвалідністю, дітям з інвалідністю в  установах соціального обслуговування.
                                                  катастрофи
</t>
  </si>
  <si>
    <t>кількість установ</t>
  </si>
  <si>
    <t>кількість штатних одиниць, в т.ч.</t>
  </si>
  <si>
    <t>осіб</t>
  </si>
  <si>
    <t>лікарі</t>
  </si>
  <si>
    <t>педагогічний персонал</t>
  </si>
  <si>
    <t>середній медперсонал</t>
  </si>
  <si>
    <t>молодший медперсонал</t>
  </si>
  <si>
    <t>інші спеціалісти</t>
  </si>
  <si>
    <t>інші працівники</t>
  </si>
  <si>
    <t xml:space="preserve">грн. </t>
  </si>
  <si>
    <t>розрахунок</t>
  </si>
  <si>
    <t>х</t>
  </si>
  <si>
    <t>%</t>
  </si>
  <si>
    <t>форма 3-4</t>
  </si>
  <si>
    <t>Виникнення вакантних посад по установі утворилася у звʼязку з плинністю кадрів, які звільнялися за сімейними обставинами.</t>
  </si>
  <si>
    <t>кількість дітей з інвалідністю, які отримали реабілітаційні послуги</t>
  </si>
  <si>
    <t>Плинність кадрів призвела до зменшення кількості дітей з інвалідністю, яким було надано реабілітаційні послуги</t>
  </si>
  <si>
    <t>середні витрати на реабілітацію 1 дитини з інвалідністю на рік</t>
  </si>
  <si>
    <t>Зменшення кількості дітей з інвалідністю, яким було надано реабілітаційні послуги призвело до збільшення середніх витрат на реабілітацію 1 дитини з інвалідністю на рік</t>
  </si>
  <si>
    <t>частка дітей-інвалідів охоплена реабілітаційними послугами</t>
  </si>
  <si>
    <t>Начальник управління в справах фінансів - головний бухгалтер</t>
  </si>
  <si>
    <t>Відхилення касових показників від фактичних по загальному фонду склалися у звязку з економним витрачанням використання енергоносіїв по підвідомчих установах по спеціальному фонду на виконання касових та затверджених показників вплинули залишки на рахунках установ, які переходять по використанню на настуний бюджетний рік.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</si>
  <si>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</si>
  <si>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</si>
  <si>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Забезпечення належних умов для проживання, соціально-побутового обслуговування, надання медичної допомоги особам, потребують сторонього догляду і допомоги</t>
  </si>
  <si>
    <t>5. Мета бюджетної програми</t>
  </si>
  <si>
    <t>Надання соціальних послуг, зокрема сиаціонарного догляду, догляду вдама, громадянам похилого віку, особам з інвалідністю в установах соціального обслуговування системи органів праці та соціального захисту населення.</t>
  </si>
  <si>
    <t>6. Завдання бюджетної програми</t>
  </si>
  <si>
    <t>Завдання</t>
  </si>
  <si>
    <t>Забезпечення соціальними послугами в  будинках-інтернатах всіх типів, пансіонатах для громадян похилого віку та осіб з  інвалідністю.</t>
  </si>
  <si>
    <t>Видатки (надані кредити з бюджету)та напрями використання бюджетних коштівза бюджетною програмою</t>
  </si>
  <si>
    <t>гривень</t>
  </si>
  <si>
    <t xml:space="preserve">10. </t>
  </si>
  <si>
    <t>В.о. директора Департаменту</t>
  </si>
  <si>
    <t>О. В. АНДРІЇВА</t>
  </si>
  <si>
    <t>про виконання паспорта бюджетної програми місцевого бюджету за 2019 рік</t>
  </si>
  <si>
    <t>08</t>
  </si>
  <si>
    <t>081</t>
  </si>
  <si>
    <t>0813105</t>
  </si>
  <si>
    <t>Забезпечення діяльності реабілітаційних установ для осіб (дітей) з  інвалідністю, що належать до  сфери органів соціального зихисту населення</t>
  </si>
  <si>
    <t>Проведення експертизи проектно-кошторисної документації на реконструкцію установи зі встановленням ліфта</t>
  </si>
  <si>
    <t xml:space="preserve">Придбання реабілітаційного обладнання </t>
  </si>
  <si>
    <t>8.</t>
  </si>
  <si>
    <t>9.</t>
  </si>
  <si>
    <t>Кількість експертиз  проектно-кошторисної документації на реконструкцію установи зі встановленням ліфта, що планується провести</t>
  </si>
  <si>
    <t>Середні витрати на проведення еспертизи  проектно-кошторисної документації на реконструкцію установи зі встановленням ліфта</t>
  </si>
  <si>
    <t>Кількість одиниць реабілітаційного обладнання, яке планується придбати</t>
  </si>
  <si>
    <t>Середня вартість одиниці реабілітаційного обладнання</t>
  </si>
  <si>
    <t>проектно-кошторисна документація</t>
  </si>
  <si>
    <t>розрахунково</t>
  </si>
  <si>
    <t>перелік</t>
  </si>
  <si>
    <t>рахунок</t>
  </si>
  <si>
    <t>Узагальнений висновок про виконання бюджетної програми. Аналіз виконання даної програми за результативними показниками показує, що дану програму виконано в повній мірі. За показниками ефективності дана програма має високий рівень виконання. Відхилення по деяких показниках продукту не суттєво впливають в цілому на виконання програми.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</si>
</sst>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"/>
    <numFmt numFmtId="186" formatCode="#,##0.00_ ;[Red]\-#,##0.00\ 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85" fontId="6" fillId="0" borderId="2" xfId="0" applyNumberFormat="1" applyFont="1" applyBorder="1" applyAlignment="1">
      <alignment horizontal="center" vertical="center"/>
    </xf>
    <xf numFmtId="185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9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/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86" fontId="1" fillId="0" borderId="2" xfId="0" applyNumberFormat="1" applyFont="1" applyBorder="1" applyAlignment="1" applyProtection="1">
      <alignment horizontal="center" vertical="center" wrapText="1"/>
      <protection locked="0"/>
    </xf>
    <xf numFmtId="185" fontId="7" fillId="0" borderId="2" xfId="0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8" xfId="0" applyNumberFormat="1" applyFont="1" applyBorder="1" applyAlignment="1">
      <alignment wrapText="1"/>
    </xf>
    <xf numFmtId="0" fontId="0" fillId="0" borderId="8" xfId="0" applyNumberForma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5" xfId="0" applyBorder="1" applyAlignment="1"/>
    <xf numFmtId="0" fontId="0" fillId="0" borderId="7" xfId="0" applyBorder="1" applyAlignment="1"/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view="pageBreakPreview" zoomScale="60" zoomScaleNormal="100" workbookViewId="0">
      <selection activeCell="B87" sqref="B87:M87"/>
    </sheetView>
  </sheetViews>
  <sheetFormatPr defaultColWidth="13.6640625" defaultRowHeight="14.4" x14ac:dyDescent="0.3"/>
  <cols>
    <col min="1" max="1" width="5.88671875" customWidth="1"/>
    <col min="2" max="2" width="17.6640625" customWidth="1"/>
  </cols>
  <sheetData>
    <row r="1" spans="1:13" ht="15.6" x14ac:dyDescent="0.3">
      <c r="A1" s="80" t="s">
        <v>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.6" x14ac:dyDescent="0.3">
      <c r="A2" s="80" t="s">
        <v>74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5.6" x14ac:dyDescent="0.3">
      <c r="A3" s="56" t="s">
        <v>0</v>
      </c>
      <c r="B3" s="12" t="s">
        <v>75</v>
      </c>
      <c r="C3" s="1"/>
      <c r="E3" s="81" t="s">
        <v>35</v>
      </c>
      <c r="F3" s="81"/>
      <c r="G3" s="81"/>
      <c r="H3" s="81"/>
      <c r="I3" s="81"/>
      <c r="J3" s="81"/>
      <c r="K3" s="81"/>
      <c r="L3" s="81"/>
      <c r="M3" s="81"/>
    </row>
    <row r="4" spans="1:13" ht="15" customHeight="1" x14ac:dyDescent="0.3">
      <c r="A4" s="56"/>
      <c r="B4" s="6" t="s">
        <v>1</v>
      </c>
      <c r="C4" s="1"/>
      <c r="E4" s="82" t="s">
        <v>18</v>
      </c>
      <c r="F4" s="82"/>
      <c r="G4" s="82"/>
      <c r="H4" s="82"/>
      <c r="I4" s="82"/>
      <c r="J4" s="82"/>
      <c r="K4" s="82"/>
      <c r="L4" s="82"/>
      <c r="M4" s="82"/>
    </row>
    <row r="5" spans="1:13" ht="15.6" x14ac:dyDescent="0.3">
      <c r="A5" s="56" t="s">
        <v>2</v>
      </c>
      <c r="B5" s="12" t="s">
        <v>76</v>
      </c>
      <c r="C5" s="1"/>
      <c r="E5" s="81" t="s">
        <v>35</v>
      </c>
      <c r="F5" s="81"/>
      <c r="G5" s="81"/>
      <c r="H5" s="81"/>
      <c r="I5" s="81"/>
      <c r="J5" s="81"/>
      <c r="K5" s="81"/>
      <c r="L5" s="81"/>
      <c r="M5" s="81"/>
    </row>
    <row r="6" spans="1:13" ht="15" customHeight="1" x14ac:dyDescent="0.3">
      <c r="A6" s="56"/>
      <c r="B6" s="6" t="s">
        <v>1</v>
      </c>
      <c r="C6" s="1"/>
      <c r="E6" s="83" t="s">
        <v>17</v>
      </c>
      <c r="F6" s="83"/>
      <c r="G6" s="83"/>
      <c r="H6" s="83"/>
      <c r="I6" s="83"/>
      <c r="J6" s="83"/>
      <c r="K6" s="83"/>
      <c r="L6" s="83"/>
      <c r="M6" s="83"/>
    </row>
    <row r="7" spans="1:13" ht="32.25" customHeight="1" x14ac:dyDescent="0.3">
      <c r="A7" s="56" t="s">
        <v>3</v>
      </c>
      <c r="B7" s="12" t="s">
        <v>77</v>
      </c>
      <c r="C7" s="5">
        <v>1010</v>
      </c>
      <c r="E7" s="84" t="s">
        <v>38</v>
      </c>
      <c r="F7" s="81"/>
      <c r="G7" s="81"/>
      <c r="H7" s="81"/>
      <c r="I7" s="81"/>
      <c r="J7" s="81"/>
      <c r="K7" s="81"/>
      <c r="L7" s="81"/>
      <c r="M7" s="81"/>
    </row>
    <row r="8" spans="1:13" ht="15" customHeight="1" x14ac:dyDescent="0.3">
      <c r="A8" s="56"/>
      <c r="B8" s="7" t="s">
        <v>1</v>
      </c>
      <c r="C8" s="7" t="s">
        <v>4</v>
      </c>
      <c r="E8" s="82" t="s">
        <v>19</v>
      </c>
      <c r="F8" s="82"/>
      <c r="G8" s="82"/>
      <c r="H8" s="82"/>
      <c r="I8" s="82"/>
      <c r="J8" s="82"/>
      <c r="K8" s="82"/>
      <c r="L8" s="82"/>
      <c r="M8" s="82"/>
    </row>
    <row r="9" spans="1:13" s="36" customFormat="1" ht="19.5" customHeight="1" x14ac:dyDescent="0.3">
      <c r="A9" s="58" t="s">
        <v>61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3" s="36" customFormat="1" ht="30" customHeight="1" x14ac:dyDescent="0.3">
      <c r="A10" s="35" t="s">
        <v>33</v>
      </c>
      <c r="B10" s="59" t="s">
        <v>62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s="36" customFormat="1" ht="34.5" customHeight="1" x14ac:dyDescent="0.3">
      <c r="A11" s="35">
        <v>1</v>
      </c>
      <c r="B11" s="60" t="s">
        <v>63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</row>
    <row r="12" spans="1:13" s="36" customFormat="1" ht="15.6" x14ac:dyDescent="0.3">
      <c r="A12" s="35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1:13" s="36" customFormat="1" ht="31.5" customHeight="1" x14ac:dyDescent="0.3">
      <c r="A13" s="37" t="s">
        <v>64</v>
      </c>
      <c r="D13" s="63" t="s">
        <v>65</v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3" s="36" customFormat="1" ht="15.6" x14ac:dyDescent="0.3">
      <c r="A14" s="34"/>
    </row>
    <row r="15" spans="1:13" s="36" customFormat="1" ht="15.6" x14ac:dyDescent="0.3">
      <c r="A15" s="37" t="s">
        <v>66</v>
      </c>
    </row>
    <row r="16" spans="1:13" s="36" customFormat="1" ht="32.25" customHeight="1" x14ac:dyDescent="0.3">
      <c r="A16" s="35" t="s">
        <v>33</v>
      </c>
      <c r="B16" s="59" t="s">
        <v>67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s="36" customFormat="1" ht="27" customHeight="1" x14ac:dyDescent="0.3">
      <c r="A17" s="13">
        <v>1</v>
      </c>
      <c r="B17" s="75" t="s">
        <v>68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</row>
    <row r="18" spans="1:13" s="36" customFormat="1" ht="14.25" customHeight="1" x14ac:dyDescent="0.3">
      <c r="A18" s="35"/>
      <c r="B18" s="60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9"/>
    </row>
    <row r="19" spans="1:13" ht="15.6" x14ac:dyDescent="0.3">
      <c r="A19" s="56" t="s">
        <v>5</v>
      </c>
      <c r="B19" s="57" t="s">
        <v>69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 ht="15.6" x14ac:dyDescent="0.3">
      <c r="A20" s="56"/>
      <c r="B20" s="34"/>
      <c r="J20" s="38" t="s">
        <v>70</v>
      </c>
    </row>
    <row r="21" spans="1:13" ht="79.5" customHeight="1" x14ac:dyDescent="0.3">
      <c r="A21" s="59" t="s">
        <v>33</v>
      </c>
      <c r="B21" s="59" t="s">
        <v>32</v>
      </c>
      <c r="C21" s="59" t="s">
        <v>21</v>
      </c>
      <c r="D21" s="59"/>
      <c r="E21" s="59"/>
      <c r="F21" s="59" t="s">
        <v>22</v>
      </c>
      <c r="G21" s="59"/>
      <c r="H21" s="59"/>
      <c r="I21" s="59" t="s">
        <v>23</v>
      </c>
      <c r="J21" s="59"/>
      <c r="K21" s="59"/>
    </row>
    <row r="22" spans="1:13" ht="31.2" x14ac:dyDescent="0.3">
      <c r="A22" s="59"/>
      <c r="B22" s="59"/>
      <c r="C22" s="8" t="s">
        <v>24</v>
      </c>
      <c r="D22" s="8" t="s">
        <v>25</v>
      </c>
      <c r="E22" s="8" t="s">
        <v>26</v>
      </c>
      <c r="F22" s="8" t="s">
        <v>24</v>
      </c>
      <c r="G22" s="8" t="s">
        <v>25</v>
      </c>
      <c r="H22" s="8" t="s">
        <v>26</v>
      </c>
      <c r="I22" s="8" t="s">
        <v>24</v>
      </c>
      <c r="J22" s="8" t="s">
        <v>25</v>
      </c>
      <c r="K22" s="8" t="s">
        <v>26</v>
      </c>
    </row>
    <row r="23" spans="1:13" ht="15.6" x14ac:dyDescent="0.3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8">
        <v>6</v>
      </c>
      <c r="G23" s="8">
        <v>7</v>
      </c>
      <c r="H23" s="8">
        <v>8</v>
      </c>
      <c r="I23" s="8">
        <v>9</v>
      </c>
      <c r="J23" s="8">
        <v>10</v>
      </c>
      <c r="K23" s="8">
        <v>11</v>
      </c>
    </row>
    <row r="24" spans="1:13" ht="138.6" x14ac:dyDescent="0.3">
      <c r="A24" s="20">
        <v>1</v>
      </c>
      <c r="B24" s="19" t="s">
        <v>78</v>
      </c>
      <c r="C24" s="39">
        <v>9247043</v>
      </c>
      <c r="D24" s="39">
        <v>26557</v>
      </c>
      <c r="E24" s="20">
        <f>C24+D24</f>
        <v>9273600</v>
      </c>
      <c r="F24" s="20">
        <v>9219392</v>
      </c>
      <c r="G24" s="20">
        <v>40237</v>
      </c>
      <c r="H24" s="20">
        <f>F24+G24</f>
        <v>9259629</v>
      </c>
      <c r="I24" s="20">
        <f>F24-C24</f>
        <v>-27651</v>
      </c>
      <c r="J24" s="20">
        <f t="shared" ref="J24:K27" si="0">G24-D24</f>
        <v>13680</v>
      </c>
      <c r="K24" s="20">
        <f t="shared" si="0"/>
        <v>-13971</v>
      </c>
    </row>
    <row r="25" spans="1:13" ht="121.5" customHeight="1" x14ac:dyDescent="0.3">
      <c r="A25" s="20">
        <v>2</v>
      </c>
      <c r="B25" s="19" t="s">
        <v>79</v>
      </c>
      <c r="C25" s="21"/>
      <c r="D25" s="39">
        <v>3920</v>
      </c>
      <c r="E25" s="20">
        <f>C25+D25</f>
        <v>3920</v>
      </c>
      <c r="F25" s="20"/>
      <c r="G25" s="20">
        <v>3920</v>
      </c>
      <c r="H25" s="20">
        <f>F25+G25</f>
        <v>3920</v>
      </c>
      <c r="I25" s="20">
        <f>F25-C25</f>
        <v>0</v>
      </c>
      <c r="J25" s="20">
        <f t="shared" si="0"/>
        <v>0</v>
      </c>
      <c r="K25" s="20">
        <f t="shared" si="0"/>
        <v>0</v>
      </c>
    </row>
    <row r="26" spans="1:13" ht="60.75" customHeight="1" x14ac:dyDescent="0.3">
      <c r="A26" s="20">
        <v>3</v>
      </c>
      <c r="B26" s="22" t="s">
        <v>80</v>
      </c>
      <c r="C26" s="21"/>
      <c r="D26" s="39">
        <v>38837</v>
      </c>
      <c r="E26" s="20">
        <f>C26+D26</f>
        <v>38837</v>
      </c>
      <c r="F26" s="20"/>
      <c r="G26" s="20">
        <v>38837</v>
      </c>
      <c r="H26" s="20">
        <f>F26+G26</f>
        <v>38837</v>
      </c>
      <c r="I26" s="20">
        <f>F26-C26</f>
        <v>0</v>
      </c>
      <c r="J26" s="20">
        <f t="shared" si="0"/>
        <v>0</v>
      </c>
      <c r="K26" s="20">
        <f t="shared" si="0"/>
        <v>0</v>
      </c>
    </row>
    <row r="27" spans="1:13" x14ac:dyDescent="0.3">
      <c r="A27" s="20"/>
      <c r="B27" s="22" t="s">
        <v>7</v>
      </c>
      <c r="C27" s="20">
        <f t="shared" ref="C27:H27" si="1">C24+C25+C26</f>
        <v>9247043</v>
      </c>
      <c r="D27" s="20">
        <f t="shared" si="1"/>
        <v>69314</v>
      </c>
      <c r="E27" s="20">
        <f t="shared" si="1"/>
        <v>9316357</v>
      </c>
      <c r="F27" s="20">
        <f t="shared" si="1"/>
        <v>9219392</v>
      </c>
      <c r="G27" s="20">
        <f t="shared" si="1"/>
        <v>82994</v>
      </c>
      <c r="H27" s="20">
        <f t="shared" si="1"/>
        <v>9302386</v>
      </c>
      <c r="I27" s="20">
        <f>F27-C27</f>
        <v>-27651</v>
      </c>
      <c r="J27" s="20">
        <f t="shared" si="0"/>
        <v>13680</v>
      </c>
      <c r="K27" s="20">
        <f t="shared" si="0"/>
        <v>-13971</v>
      </c>
    </row>
    <row r="28" spans="1:13" ht="48" customHeight="1" x14ac:dyDescent="0.3">
      <c r="A28" s="60" t="s">
        <v>60</v>
      </c>
      <c r="B28" s="61"/>
      <c r="C28" s="61"/>
      <c r="D28" s="61"/>
      <c r="E28" s="61"/>
      <c r="F28" s="61"/>
      <c r="G28" s="61"/>
      <c r="H28" s="61"/>
      <c r="I28" s="61"/>
      <c r="J28" s="61"/>
      <c r="K28" s="62"/>
    </row>
    <row r="29" spans="1:13" ht="15.6" x14ac:dyDescent="0.3">
      <c r="A29" s="4"/>
      <c r="I29" s="23"/>
    </row>
    <row r="30" spans="1:13" ht="15.6" x14ac:dyDescent="0.3">
      <c r="A30" s="56" t="s">
        <v>81</v>
      </c>
      <c r="B30" s="57" t="s">
        <v>28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ht="15.6" x14ac:dyDescent="0.3">
      <c r="A31" s="56"/>
      <c r="B31" s="1" t="s">
        <v>6</v>
      </c>
    </row>
    <row r="32" spans="1:13" ht="15.6" x14ac:dyDescent="0.3">
      <c r="A32" s="4"/>
    </row>
    <row r="33" spans="1:13" ht="15.6" x14ac:dyDescent="0.3">
      <c r="B33" s="59" t="s">
        <v>8</v>
      </c>
      <c r="C33" s="59" t="s">
        <v>21</v>
      </c>
      <c r="D33" s="59"/>
      <c r="E33" s="59"/>
      <c r="F33" s="59" t="s">
        <v>22</v>
      </c>
      <c r="G33" s="59"/>
      <c r="H33" s="59"/>
      <c r="I33" s="59" t="s">
        <v>23</v>
      </c>
      <c r="J33" s="59"/>
      <c r="K33" s="59"/>
    </row>
    <row r="34" spans="1:13" ht="41.25" customHeight="1" x14ac:dyDescent="0.3">
      <c r="B34" s="59"/>
      <c r="C34" s="8" t="s">
        <v>24</v>
      </c>
      <c r="D34" s="8" t="s">
        <v>25</v>
      </c>
      <c r="E34" s="8" t="s">
        <v>26</v>
      </c>
      <c r="F34" s="8" t="s">
        <v>24</v>
      </c>
      <c r="G34" s="8" t="s">
        <v>25</v>
      </c>
      <c r="H34" s="8" t="s">
        <v>26</v>
      </c>
      <c r="I34" s="8" t="s">
        <v>24</v>
      </c>
      <c r="J34" s="8" t="s">
        <v>25</v>
      </c>
      <c r="K34" s="8" t="s">
        <v>26</v>
      </c>
    </row>
    <row r="35" spans="1:13" ht="15.6" x14ac:dyDescent="0.3"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8">
        <v>10</v>
      </c>
    </row>
    <row r="36" spans="1:13" ht="15.6" x14ac:dyDescent="0.3">
      <c r="B36" s="9"/>
      <c r="C36" s="8"/>
      <c r="D36" s="8"/>
      <c r="E36" s="8"/>
      <c r="F36" s="8"/>
      <c r="G36" s="8"/>
      <c r="H36" s="8"/>
      <c r="I36" s="8"/>
      <c r="J36" s="8"/>
      <c r="K36" s="8"/>
    </row>
    <row r="37" spans="1:13" ht="15.6" x14ac:dyDescent="0.3">
      <c r="B37" s="9"/>
      <c r="C37" s="8"/>
      <c r="D37" s="8"/>
      <c r="E37" s="8"/>
      <c r="F37" s="8"/>
      <c r="G37" s="8"/>
      <c r="H37" s="8"/>
      <c r="I37" s="8"/>
      <c r="J37" s="8"/>
      <c r="K37" s="8"/>
    </row>
    <row r="38" spans="1:13" ht="15.6" x14ac:dyDescent="0.3">
      <c r="B38" s="9" t="s">
        <v>7</v>
      </c>
      <c r="C38" s="8"/>
      <c r="D38" s="8"/>
      <c r="E38" s="8"/>
      <c r="F38" s="8"/>
      <c r="G38" s="8"/>
      <c r="H38" s="8"/>
      <c r="I38" s="8"/>
      <c r="J38" s="8"/>
      <c r="K38" s="8"/>
    </row>
    <row r="39" spans="1:13" ht="15.6" x14ac:dyDescent="0.3">
      <c r="B39" s="59" t="s">
        <v>27</v>
      </c>
      <c r="C39" s="59"/>
      <c r="D39" s="59"/>
      <c r="E39" s="59"/>
      <c r="F39" s="59"/>
      <c r="G39" s="59"/>
      <c r="H39" s="59"/>
      <c r="I39" s="59"/>
      <c r="J39" s="59"/>
      <c r="K39" s="59"/>
    </row>
    <row r="40" spans="1:13" ht="15.6" x14ac:dyDescent="0.3">
      <c r="A40" s="4"/>
    </row>
    <row r="41" spans="1:13" ht="15.6" x14ac:dyDescent="0.3">
      <c r="A41" s="3" t="s">
        <v>82</v>
      </c>
      <c r="B41" s="57" t="s">
        <v>29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3" ht="15.6" x14ac:dyDescent="0.3">
      <c r="A42" s="4"/>
    </row>
    <row r="43" spans="1:13" ht="31.5" customHeight="1" x14ac:dyDescent="0.3">
      <c r="A43" s="59" t="s">
        <v>34</v>
      </c>
      <c r="B43" s="59" t="s">
        <v>30</v>
      </c>
      <c r="C43" s="59" t="s">
        <v>9</v>
      </c>
      <c r="D43" s="59" t="s">
        <v>10</v>
      </c>
      <c r="E43" s="59" t="s">
        <v>21</v>
      </c>
      <c r="F43" s="59"/>
      <c r="G43" s="59"/>
      <c r="H43" s="59" t="s">
        <v>31</v>
      </c>
      <c r="I43" s="59"/>
      <c r="J43" s="59"/>
      <c r="K43" s="59" t="s">
        <v>23</v>
      </c>
      <c r="L43" s="59"/>
      <c r="M43" s="59"/>
    </row>
    <row r="44" spans="1:13" ht="15.75" customHeight="1" x14ac:dyDescent="0.3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1:13" ht="31.2" x14ac:dyDescent="0.3">
      <c r="A45" s="59"/>
      <c r="B45" s="59"/>
      <c r="C45" s="59"/>
      <c r="D45" s="59"/>
      <c r="E45" s="8" t="s">
        <v>24</v>
      </c>
      <c r="F45" s="8" t="s">
        <v>25</v>
      </c>
      <c r="G45" s="8" t="s">
        <v>26</v>
      </c>
      <c r="H45" s="8" t="s">
        <v>24</v>
      </c>
      <c r="I45" s="8" t="s">
        <v>25</v>
      </c>
      <c r="J45" s="8" t="s">
        <v>26</v>
      </c>
      <c r="K45" s="8" t="s">
        <v>24</v>
      </c>
      <c r="L45" s="8" t="s">
        <v>25</v>
      </c>
      <c r="M45" s="8" t="s">
        <v>26</v>
      </c>
    </row>
    <row r="46" spans="1:13" ht="15.6" x14ac:dyDescent="0.3">
      <c r="A46" s="8">
        <v>1</v>
      </c>
      <c r="B46" s="8">
        <v>2</v>
      </c>
      <c r="C46" s="8">
        <v>3</v>
      </c>
      <c r="D46" s="8">
        <v>4</v>
      </c>
      <c r="E46" s="8">
        <v>5</v>
      </c>
      <c r="F46" s="8">
        <v>6</v>
      </c>
      <c r="G46" s="8">
        <v>7</v>
      </c>
      <c r="H46" s="8">
        <v>8</v>
      </c>
      <c r="I46" s="8">
        <v>9</v>
      </c>
      <c r="J46" s="8">
        <v>10</v>
      </c>
      <c r="K46" s="8">
        <v>11</v>
      </c>
      <c r="L46" s="8">
        <v>12</v>
      </c>
      <c r="M46" s="8">
        <v>13</v>
      </c>
    </row>
    <row r="47" spans="1:13" ht="15.6" x14ac:dyDescent="0.3">
      <c r="A47" s="18">
        <v>1</v>
      </c>
      <c r="B47" s="14" t="s">
        <v>11</v>
      </c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14"/>
    </row>
    <row r="48" spans="1:13" ht="15.6" x14ac:dyDescent="0.3">
      <c r="A48" s="24"/>
      <c r="B48" s="15" t="s">
        <v>39</v>
      </c>
      <c r="C48" s="16" t="s">
        <v>37</v>
      </c>
      <c r="D48" s="25" t="s">
        <v>52</v>
      </c>
      <c r="E48" s="16">
        <v>1</v>
      </c>
      <c r="F48" s="9"/>
      <c r="G48" s="16">
        <v>1</v>
      </c>
      <c r="H48" s="17">
        <v>1</v>
      </c>
      <c r="I48" s="9"/>
      <c r="J48" s="17">
        <v>1</v>
      </c>
      <c r="K48" s="28">
        <f>H48-E48</f>
        <v>0</v>
      </c>
      <c r="L48" s="26"/>
      <c r="M48" s="17">
        <f>J48-G48</f>
        <v>0</v>
      </c>
    </row>
    <row r="49" spans="1:13" ht="26.4" x14ac:dyDescent="0.3">
      <c r="A49" s="24"/>
      <c r="B49" s="15" t="s">
        <v>40</v>
      </c>
      <c r="C49" s="16" t="s">
        <v>41</v>
      </c>
      <c r="D49" s="25" t="s">
        <v>52</v>
      </c>
      <c r="E49" s="47">
        <f>SUM(E50:E55)</f>
        <v>61.75</v>
      </c>
      <c r="F49" s="9"/>
      <c r="G49" s="47">
        <f>SUM(G50:G55)</f>
        <v>61.75</v>
      </c>
      <c r="H49" s="17">
        <f>SUM(H50:H55)</f>
        <v>66</v>
      </c>
      <c r="I49" s="9"/>
      <c r="J49" s="17">
        <f>H49</f>
        <v>66</v>
      </c>
      <c r="K49" s="28">
        <f t="shared" ref="K49:K55" si="2">H49-E49</f>
        <v>4.25</v>
      </c>
      <c r="L49" s="26"/>
      <c r="M49" s="17">
        <f t="shared" ref="M49:M55" si="3">J49-G49</f>
        <v>4.25</v>
      </c>
    </row>
    <row r="50" spans="1:13" ht="15.6" x14ac:dyDescent="0.3">
      <c r="A50" s="24"/>
      <c r="B50" s="15" t="s">
        <v>42</v>
      </c>
      <c r="C50" s="16" t="s">
        <v>41</v>
      </c>
      <c r="D50" s="25" t="s">
        <v>52</v>
      </c>
      <c r="E50" s="47">
        <v>4.75</v>
      </c>
      <c r="F50" s="9"/>
      <c r="G50" s="47">
        <v>4.75</v>
      </c>
      <c r="H50" s="17">
        <v>5.25</v>
      </c>
      <c r="I50" s="9"/>
      <c r="J50" s="17">
        <v>5.25</v>
      </c>
      <c r="K50" s="49">
        <f>H50-E50</f>
        <v>0.5</v>
      </c>
      <c r="L50" s="26"/>
      <c r="M50" s="17">
        <f t="shared" si="3"/>
        <v>0.5</v>
      </c>
    </row>
    <row r="51" spans="1:13" ht="26.4" x14ac:dyDescent="0.3">
      <c r="A51" s="24"/>
      <c r="B51" s="15" t="s">
        <v>43</v>
      </c>
      <c r="C51" s="16" t="s">
        <v>41</v>
      </c>
      <c r="D51" s="25" t="s">
        <v>52</v>
      </c>
      <c r="E51" s="47">
        <v>17</v>
      </c>
      <c r="F51" s="9"/>
      <c r="G51" s="47">
        <v>17</v>
      </c>
      <c r="H51" s="17">
        <v>19.75</v>
      </c>
      <c r="I51" s="9"/>
      <c r="J51" s="17">
        <v>19.75</v>
      </c>
      <c r="K51" s="28">
        <f t="shared" si="2"/>
        <v>2.75</v>
      </c>
      <c r="L51" s="26"/>
      <c r="M51" s="17">
        <f t="shared" si="3"/>
        <v>2.75</v>
      </c>
    </row>
    <row r="52" spans="1:13" ht="26.4" x14ac:dyDescent="0.3">
      <c r="A52" s="24"/>
      <c r="B52" s="15" t="s">
        <v>44</v>
      </c>
      <c r="C52" s="16" t="s">
        <v>41</v>
      </c>
      <c r="D52" s="25" t="s">
        <v>52</v>
      </c>
      <c r="E52" s="47">
        <v>13</v>
      </c>
      <c r="F52" s="9"/>
      <c r="G52" s="47">
        <v>13</v>
      </c>
      <c r="H52" s="17">
        <v>13</v>
      </c>
      <c r="I52" s="9"/>
      <c r="J52" s="17">
        <v>13</v>
      </c>
      <c r="K52" s="28">
        <f t="shared" si="2"/>
        <v>0</v>
      </c>
      <c r="L52" s="26"/>
      <c r="M52" s="17">
        <f t="shared" si="3"/>
        <v>0</v>
      </c>
    </row>
    <row r="53" spans="1:13" ht="26.4" x14ac:dyDescent="0.3">
      <c r="A53" s="24"/>
      <c r="B53" s="15" t="s">
        <v>45</v>
      </c>
      <c r="C53" s="16" t="s">
        <v>41</v>
      </c>
      <c r="D53" s="25" t="s">
        <v>52</v>
      </c>
      <c r="E53" s="47">
        <v>6.5</v>
      </c>
      <c r="F53" s="9"/>
      <c r="G53" s="47">
        <v>6.5</v>
      </c>
      <c r="H53" s="17">
        <v>4.5</v>
      </c>
      <c r="I53" s="9"/>
      <c r="J53" s="17">
        <v>4.5</v>
      </c>
      <c r="K53" s="28">
        <f t="shared" si="2"/>
        <v>-2</v>
      </c>
      <c r="L53" s="26"/>
      <c r="M53" s="17">
        <f t="shared" si="3"/>
        <v>-2</v>
      </c>
    </row>
    <row r="54" spans="1:13" ht="15.6" x14ac:dyDescent="0.3">
      <c r="A54" s="24"/>
      <c r="B54" s="15" t="s">
        <v>46</v>
      </c>
      <c r="C54" s="16" t="s">
        <v>41</v>
      </c>
      <c r="D54" s="25" t="s">
        <v>52</v>
      </c>
      <c r="E54" s="47">
        <v>3</v>
      </c>
      <c r="F54" s="9"/>
      <c r="G54" s="47">
        <v>3</v>
      </c>
      <c r="H54" s="17">
        <v>4.75</v>
      </c>
      <c r="I54" s="9"/>
      <c r="J54" s="17">
        <v>4.75</v>
      </c>
      <c r="K54" s="28">
        <f t="shared" si="2"/>
        <v>1.75</v>
      </c>
      <c r="L54" s="26"/>
      <c r="M54" s="17">
        <f t="shared" si="3"/>
        <v>1.75</v>
      </c>
    </row>
    <row r="55" spans="1:13" ht="15.6" x14ac:dyDescent="0.3">
      <c r="A55" s="24"/>
      <c r="B55" s="15" t="s">
        <v>47</v>
      </c>
      <c r="C55" s="16" t="s">
        <v>41</v>
      </c>
      <c r="D55" s="25" t="s">
        <v>52</v>
      </c>
      <c r="E55" s="47">
        <v>17.5</v>
      </c>
      <c r="F55" s="9"/>
      <c r="G55" s="47">
        <v>17.5</v>
      </c>
      <c r="H55" s="17">
        <v>18.75</v>
      </c>
      <c r="I55" s="9"/>
      <c r="J55" s="17">
        <v>18.75</v>
      </c>
      <c r="K55" s="28">
        <f t="shared" si="2"/>
        <v>1.25</v>
      </c>
      <c r="L55" s="26"/>
      <c r="M55" s="17">
        <f t="shared" si="3"/>
        <v>1.25</v>
      </c>
    </row>
    <row r="56" spans="1:13" ht="15.6" x14ac:dyDescent="0.3">
      <c r="A56" s="60" t="s">
        <v>53</v>
      </c>
      <c r="B56" s="61"/>
      <c r="C56" s="61"/>
      <c r="D56" s="61"/>
      <c r="E56" s="67"/>
      <c r="F56" s="67"/>
      <c r="G56" s="67"/>
      <c r="H56" s="67"/>
      <c r="I56" s="67"/>
      <c r="J56" s="67"/>
      <c r="K56" s="61"/>
      <c r="L56" s="61"/>
      <c r="M56" s="62"/>
    </row>
    <row r="57" spans="1:13" ht="15.6" x14ac:dyDescent="0.3">
      <c r="A57" s="13">
        <v>2</v>
      </c>
      <c r="B57" s="14" t="s">
        <v>12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ht="66" x14ac:dyDescent="0.3">
      <c r="A58" s="27"/>
      <c r="B58" s="15" t="s">
        <v>54</v>
      </c>
      <c r="C58" s="16" t="s">
        <v>41</v>
      </c>
      <c r="D58" s="17" t="s">
        <v>52</v>
      </c>
      <c r="E58" s="30">
        <v>500</v>
      </c>
      <c r="F58" s="22">
        <v>2</v>
      </c>
      <c r="G58" s="20">
        <f>E58+F58</f>
        <v>502</v>
      </c>
      <c r="H58" s="21">
        <v>420</v>
      </c>
      <c r="I58" s="22">
        <v>2</v>
      </c>
      <c r="J58" s="21">
        <f>H58+I58</f>
        <v>422</v>
      </c>
      <c r="K58" s="21">
        <f>H58-E58</f>
        <v>-80</v>
      </c>
      <c r="L58" s="22"/>
      <c r="M58" s="17">
        <f>J58-G58</f>
        <v>-80</v>
      </c>
    </row>
    <row r="59" spans="1:13" ht="15.6" x14ac:dyDescent="0.3">
      <c r="A59" s="68" t="s">
        <v>55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9"/>
    </row>
    <row r="60" spans="1:13" ht="15.6" x14ac:dyDescent="0.3">
      <c r="A60" s="13">
        <v>3</v>
      </c>
      <c r="B60" s="14" t="s">
        <v>13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ht="52.8" x14ac:dyDescent="0.3">
      <c r="A61" s="18"/>
      <c r="B61" s="15" t="s">
        <v>56</v>
      </c>
      <c r="C61" s="16" t="s">
        <v>48</v>
      </c>
      <c r="D61" s="17" t="s">
        <v>49</v>
      </c>
      <c r="E61" s="29">
        <v>18494.099999999999</v>
      </c>
      <c r="F61" s="16">
        <v>13278.5</v>
      </c>
      <c r="G61" s="48">
        <f>E24/G58</f>
        <v>18473.306772908367</v>
      </c>
      <c r="H61" s="31">
        <f>F24/H58</f>
        <v>21950.933333333334</v>
      </c>
      <c r="I61" s="32">
        <f>G24/I58</f>
        <v>20118.5</v>
      </c>
      <c r="J61" s="31">
        <f>H24/J58</f>
        <v>21942.248815165876</v>
      </c>
      <c r="K61" s="32">
        <f>H61-E61</f>
        <v>3456.8333333333358</v>
      </c>
      <c r="L61" s="32">
        <f>I61-F61</f>
        <v>6840</v>
      </c>
      <c r="M61" s="32">
        <f>J61-G61</f>
        <v>3468.9420422575095</v>
      </c>
    </row>
    <row r="62" spans="1:13" ht="15.6" x14ac:dyDescent="0.3">
      <c r="A62" s="68" t="s">
        <v>57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9"/>
    </row>
    <row r="63" spans="1:13" ht="15.6" x14ac:dyDescent="0.3">
      <c r="A63" s="13">
        <v>4</v>
      </c>
      <c r="B63" s="14" t="s">
        <v>14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ht="52.8" x14ac:dyDescent="0.3">
      <c r="A64" s="27"/>
      <c r="B64" s="15" t="s">
        <v>58</v>
      </c>
      <c r="C64" s="16" t="s">
        <v>51</v>
      </c>
      <c r="D64" s="17" t="s">
        <v>50</v>
      </c>
      <c r="E64" s="29">
        <v>20</v>
      </c>
      <c r="F64" s="9"/>
      <c r="G64" s="16">
        <v>20</v>
      </c>
      <c r="H64" s="16">
        <v>20</v>
      </c>
      <c r="I64" s="9"/>
      <c r="J64" s="16">
        <v>20</v>
      </c>
      <c r="K64" s="9"/>
      <c r="L64" s="9"/>
      <c r="M64" s="9"/>
    </row>
    <row r="65" spans="1:13" ht="15.6" x14ac:dyDescent="0.3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/>
    </row>
    <row r="66" spans="1:13" ht="15.6" x14ac:dyDescent="0.3">
      <c r="A66" s="39"/>
      <c r="B66" s="14" t="s">
        <v>11</v>
      </c>
      <c r="C66" s="16"/>
      <c r="D66" s="17"/>
      <c r="E66" s="16"/>
      <c r="F66" s="9"/>
      <c r="G66" s="16"/>
      <c r="H66" s="16"/>
      <c r="I66" s="9"/>
      <c r="J66" s="16"/>
      <c r="K66" s="9"/>
      <c r="L66" s="9"/>
      <c r="M66" s="9"/>
    </row>
    <row r="67" spans="1:13" ht="15.6" x14ac:dyDescent="0.3">
      <c r="A67" s="39"/>
      <c r="B67" s="15"/>
      <c r="C67" s="16"/>
      <c r="D67" s="17"/>
      <c r="E67" s="16"/>
      <c r="F67" s="9"/>
      <c r="G67" s="16"/>
      <c r="H67" s="16"/>
      <c r="I67" s="9"/>
      <c r="J67" s="16"/>
      <c r="K67" s="9"/>
      <c r="L67" s="9"/>
      <c r="M67" s="9"/>
    </row>
    <row r="68" spans="1:13" ht="15.6" x14ac:dyDescent="0.3">
      <c r="A68" s="39"/>
      <c r="B68" s="40" t="s">
        <v>12</v>
      </c>
      <c r="C68" s="16"/>
      <c r="D68" s="17"/>
      <c r="E68" s="16"/>
      <c r="F68" s="9"/>
      <c r="G68" s="16"/>
      <c r="H68" s="16"/>
      <c r="I68" s="9"/>
      <c r="J68" s="16"/>
      <c r="K68" s="9"/>
      <c r="L68" s="9"/>
      <c r="M68" s="9"/>
    </row>
    <row r="69" spans="1:13" ht="118.8" x14ac:dyDescent="0.3">
      <c r="A69" s="39"/>
      <c r="B69" s="41" t="s">
        <v>83</v>
      </c>
      <c r="C69" s="16" t="s">
        <v>37</v>
      </c>
      <c r="D69" s="17" t="s">
        <v>87</v>
      </c>
      <c r="E69" s="16"/>
      <c r="F69" s="9">
        <v>1</v>
      </c>
      <c r="G69" s="16">
        <f>F69</f>
        <v>1</v>
      </c>
      <c r="H69" s="16"/>
      <c r="I69" s="9">
        <v>1</v>
      </c>
      <c r="J69" s="16">
        <f>I69</f>
        <v>1</v>
      </c>
      <c r="K69" s="9"/>
      <c r="L69" s="9"/>
      <c r="M69" s="9"/>
    </row>
    <row r="70" spans="1:13" ht="15.6" x14ac:dyDescent="0.3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3"/>
    </row>
    <row r="71" spans="1:13" ht="15.6" x14ac:dyDescent="0.3">
      <c r="A71" s="39"/>
      <c r="B71" s="9" t="s">
        <v>13</v>
      </c>
      <c r="C71" s="43"/>
      <c r="D71" s="43"/>
      <c r="E71" s="16"/>
      <c r="F71" s="9"/>
      <c r="G71" s="16"/>
      <c r="H71" s="16"/>
      <c r="I71" s="9"/>
      <c r="J71" s="16"/>
      <c r="K71" s="9"/>
      <c r="L71" s="9"/>
      <c r="M71" s="9"/>
    </row>
    <row r="72" spans="1:13" ht="105.6" x14ac:dyDescent="0.3">
      <c r="A72" s="39"/>
      <c r="B72" s="15" t="s">
        <v>84</v>
      </c>
      <c r="C72" s="16" t="s">
        <v>48</v>
      </c>
      <c r="D72" s="17" t="s">
        <v>88</v>
      </c>
      <c r="E72" s="16"/>
      <c r="F72" s="9">
        <v>3920</v>
      </c>
      <c r="G72" s="16">
        <f>F72</f>
        <v>3920</v>
      </c>
      <c r="H72" s="16"/>
      <c r="I72" s="9">
        <v>3920</v>
      </c>
      <c r="J72" s="16">
        <f>I72</f>
        <v>3920</v>
      </c>
      <c r="K72" s="9"/>
      <c r="L72" s="9"/>
      <c r="M72" s="9"/>
    </row>
    <row r="73" spans="1:13" ht="15.6" x14ac:dyDescent="0.3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3"/>
    </row>
    <row r="74" spans="1:13" ht="15.6" x14ac:dyDescent="0.3">
      <c r="A74" s="39"/>
      <c r="B74" s="9" t="s">
        <v>14</v>
      </c>
      <c r="C74" s="16"/>
      <c r="D74" s="17"/>
      <c r="E74" s="16"/>
      <c r="F74" s="9"/>
      <c r="G74" s="16"/>
      <c r="H74" s="16"/>
      <c r="I74" s="9"/>
      <c r="J74" s="16"/>
      <c r="K74" s="9"/>
      <c r="L74" s="9"/>
      <c r="M74" s="9"/>
    </row>
    <row r="75" spans="1:13" ht="15.6" x14ac:dyDescent="0.3">
      <c r="A75" s="5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</row>
    <row r="76" spans="1:13" ht="15.6" x14ac:dyDescent="0.3">
      <c r="A76" s="39"/>
      <c r="B76" s="14" t="s">
        <v>11</v>
      </c>
      <c r="C76" s="16"/>
      <c r="D76" s="17"/>
      <c r="E76" s="16"/>
      <c r="F76" s="9"/>
      <c r="G76" s="16"/>
      <c r="H76" s="16"/>
      <c r="I76" s="9"/>
      <c r="J76" s="16"/>
      <c r="K76" s="9"/>
      <c r="L76" s="9"/>
      <c r="M76" s="9"/>
    </row>
    <row r="77" spans="1:13" ht="15.6" x14ac:dyDescent="0.3">
      <c r="A77" s="39"/>
      <c r="B77" s="15"/>
      <c r="C77" s="16"/>
      <c r="D77" s="17"/>
      <c r="E77" s="16"/>
      <c r="F77" s="9"/>
      <c r="G77" s="16"/>
      <c r="H77" s="16"/>
      <c r="I77" s="9"/>
      <c r="J77" s="16"/>
      <c r="K77" s="9"/>
      <c r="L77" s="9"/>
      <c r="M77" s="9"/>
    </row>
    <row r="78" spans="1:13" ht="15.6" x14ac:dyDescent="0.3">
      <c r="A78" s="39"/>
      <c r="B78" s="40" t="s">
        <v>12</v>
      </c>
      <c r="C78" s="16"/>
      <c r="D78" s="17"/>
      <c r="E78" s="16"/>
      <c r="F78" s="9"/>
      <c r="G78" s="16"/>
      <c r="H78" s="16"/>
      <c r="I78" s="9"/>
      <c r="J78" s="16"/>
      <c r="K78" s="9"/>
      <c r="L78" s="9"/>
      <c r="M78" s="9"/>
    </row>
    <row r="79" spans="1:13" ht="52.8" x14ac:dyDescent="0.3">
      <c r="A79" s="39"/>
      <c r="B79" s="41" t="s">
        <v>85</v>
      </c>
      <c r="C79" s="16" t="s">
        <v>37</v>
      </c>
      <c r="D79" s="17" t="s">
        <v>89</v>
      </c>
      <c r="E79" s="16"/>
      <c r="F79" s="9">
        <v>2</v>
      </c>
      <c r="G79" s="16">
        <f>F79</f>
        <v>2</v>
      </c>
      <c r="H79" s="16"/>
      <c r="I79" s="9">
        <v>2</v>
      </c>
      <c r="J79" s="16">
        <f>I79</f>
        <v>2</v>
      </c>
      <c r="K79" s="9"/>
      <c r="L79" s="9"/>
      <c r="M79" s="9"/>
    </row>
    <row r="80" spans="1:13" ht="15.6" x14ac:dyDescent="0.3">
      <c r="A80" s="51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3"/>
    </row>
    <row r="81" spans="1:13" ht="15.6" x14ac:dyDescent="0.3">
      <c r="A81" s="44"/>
      <c r="B81" s="40" t="s">
        <v>13</v>
      </c>
      <c r="C81" s="42"/>
      <c r="D81" s="42"/>
      <c r="E81" s="45"/>
      <c r="F81" s="46"/>
      <c r="G81" s="45"/>
      <c r="H81" s="45"/>
      <c r="I81" s="46"/>
      <c r="J81" s="45"/>
      <c r="K81" s="46"/>
      <c r="L81" s="46"/>
      <c r="M81" s="46"/>
    </row>
    <row r="82" spans="1:13" ht="52.8" x14ac:dyDescent="0.3">
      <c r="A82" s="39"/>
      <c r="B82" s="15" t="s">
        <v>86</v>
      </c>
      <c r="C82" s="16" t="s">
        <v>48</v>
      </c>
      <c r="D82" s="17" t="s">
        <v>90</v>
      </c>
      <c r="E82" s="16"/>
      <c r="F82" s="16">
        <v>19418.5</v>
      </c>
      <c r="G82" s="16">
        <f>F82</f>
        <v>19418.5</v>
      </c>
      <c r="H82" s="16"/>
      <c r="I82" s="16">
        <v>19418.5</v>
      </c>
      <c r="J82" s="16">
        <f>I82</f>
        <v>19418.5</v>
      </c>
      <c r="K82" s="9"/>
      <c r="L82" s="9"/>
      <c r="M82" s="9"/>
    </row>
    <row r="83" spans="1:13" ht="15.6" x14ac:dyDescent="0.3">
      <c r="A83" s="51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3"/>
    </row>
    <row r="84" spans="1:13" ht="15.6" x14ac:dyDescent="0.3">
      <c r="A84" s="39"/>
      <c r="B84" s="9" t="s">
        <v>14</v>
      </c>
      <c r="C84" s="16"/>
      <c r="D84" s="17"/>
      <c r="E84" s="16"/>
      <c r="F84" s="9"/>
      <c r="G84" s="16"/>
      <c r="H84" s="16"/>
      <c r="I84" s="9"/>
      <c r="J84" s="16"/>
      <c r="K84" s="9"/>
      <c r="L84" s="9"/>
      <c r="M84" s="9"/>
    </row>
    <row r="85" spans="1:13" ht="15.6" x14ac:dyDescent="0.3">
      <c r="A85" s="51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1"/>
    </row>
    <row r="86" spans="1:13" ht="14.25" customHeight="1" x14ac:dyDescent="0.3">
      <c r="A86" s="72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4"/>
    </row>
    <row r="87" spans="1:13" ht="51.75" customHeight="1" x14ac:dyDescent="0.3">
      <c r="A87" s="50" t="s">
        <v>71</v>
      </c>
      <c r="B87" s="54" t="s">
        <v>91</v>
      </c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</row>
    <row r="89" spans="1:13" ht="15.75" customHeight="1" x14ac:dyDescent="0.3">
      <c r="A89" s="57" t="s">
        <v>72</v>
      </c>
      <c r="B89" s="57"/>
      <c r="C89" s="57"/>
      <c r="D89" s="57"/>
      <c r="E89" s="57"/>
      <c r="F89" s="57"/>
      <c r="G89" s="57"/>
      <c r="H89" s="11"/>
      <c r="J89" s="66" t="s">
        <v>73</v>
      </c>
      <c r="K89" s="66"/>
      <c r="L89" s="66"/>
      <c r="M89" s="66"/>
    </row>
    <row r="90" spans="1:13" ht="15.75" customHeight="1" x14ac:dyDescent="0.3">
      <c r="A90" s="34"/>
      <c r="B90" s="33"/>
      <c r="C90" s="33"/>
      <c r="D90" s="34"/>
      <c r="H90" s="10" t="s">
        <v>15</v>
      </c>
      <c r="J90" s="65" t="s">
        <v>16</v>
      </c>
      <c r="K90" s="65"/>
      <c r="L90" s="65"/>
      <c r="M90" s="65"/>
    </row>
    <row r="91" spans="1:13" ht="15.6" x14ac:dyDescent="0.3">
      <c r="A91" s="2"/>
      <c r="D91" s="34"/>
    </row>
    <row r="92" spans="1:13" ht="15.75" customHeight="1" x14ac:dyDescent="0.3">
      <c r="A92" s="57" t="s">
        <v>59</v>
      </c>
      <c r="B92" s="57"/>
      <c r="C92" s="57"/>
      <c r="D92" s="57"/>
      <c r="E92" s="57"/>
      <c r="F92" s="57"/>
      <c r="G92" s="57"/>
      <c r="H92" s="11"/>
      <c r="J92" s="66" t="s">
        <v>36</v>
      </c>
      <c r="K92" s="66"/>
      <c r="L92" s="66"/>
      <c r="M92" s="66"/>
    </row>
    <row r="93" spans="1:13" ht="15.75" customHeight="1" x14ac:dyDescent="0.3">
      <c r="A93" s="34"/>
      <c r="B93" s="34"/>
      <c r="C93" s="34"/>
      <c r="D93" s="34"/>
      <c r="E93" s="34"/>
      <c r="F93" s="34"/>
      <c r="G93" s="34"/>
      <c r="H93" s="10" t="s">
        <v>15</v>
      </c>
      <c r="J93" s="65" t="s">
        <v>16</v>
      </c>
      <c r="K93" s="65"/>
      <c r="L93" s="65"/>
      <c r="M93" s="65"/>
    </row>
  </sheetData>
  <mergeCells count="60">
    <mergeCell ref="J89:M89"/>
    <mergeCell ref="E3:M3"/>
    <mergeCell ref="E4:M4"/>
    <mergeCell ref="E5:M5"/>
    <mergeCell ref="E6:M6"/>
    <mergeCell ref="E7:M7"/>
    <mergeCell ref="E8:M8"/>
    <mergeCell ref="A65:M65"/>
    <mergeCell ref="A75:M75"/>
    <mergeCell ref="A70:M70"/>
    <mergeCell ref="A1:M1"/>
    <mergeCell ref="A2:M2"/>
    <mergeCell ref="K43:M44"/>
    <mergeCell ref="B39:K39"/>
    <mergeCell ref="B41:M41"/>
    <mergeCell ref="A28:K28"/>
    <mergeCell ref="A30:A31"/>
    <mergeCell ref="B30:M30"/>
    <mergeCell ref="D43:D45"/>
    <mergeCell ref="C43:C45"/>
    <mergeCell ref="B43:B45"/>
    <mergeCell ref="A43:A45"/>
    <mergeCell ref="E43:G44"/>
    <mergeCell ref="H43:J44"/>
    <mergeCell ref="A3:A4"/>
    <mergeCell ref="A5:A6"/>
    <mergeCell ref="A7:A8"/>
    <mergeCell ref="C21:E21"/>
    <mergeCell ref="F21:H21"/>
    <mergeCell ref="I21:K21"/>
    <mergeCell ref="A21:A22"/>
    <mergeCell ref="B21:B22"/>
    <mergeCell ref="B17:M17"/>
    <mergeCell ref="B18:M18"/>
    <mergeCell ref="J90:M90"/>
    <mergeCell ref="A92:G92"/>
    <mergeCell ref="J92:M92"/>
    <mergeCell ref="J93:M93"/>
    <mergeCell ref="A56:M56"/>
    <mergeCell ref="A59:M59"/>
    <mergeCell ref="A62:M62"/>
    <mergeCell ref="A85:M85"/>
    <mergeCell ref="A86:M86"/>
    <mergeCell ref="A89:G89"/>
    <mergeCell ref="A9:M9"/>
    <mergeCell ref="B10:M10"/>
    <mergeCell ref="B11:M11"/>
    <mergeCell ref="B12:M12"/>
    <mergeCell ref="D13:M13"/>
    <mergeCell ref="B16:M16"/>
    <mergeCell ref="A73:M73"/>
    <mergeCell ref="A80:M80"/>
    <mergeCell ref="A83:M83"/>
    <mergeCell ref="B87:M87"/>
    <mergeCell ref="A19:A20"/>
    <mergeCell ref="B19:M19"/>
    <mergeCell ref="B33:B34"/>
    <mergeCell ref="C33:E33"/>
    <mergeCell ref="F33:H33"/>
    <mergeCell ref="I33:K33"/>
  </mergeCells>
  <pageMargins left="0.19" right="0.18" top="0.53" bottom="0.31" header="0.3" footer="0.3"/>
  <pageSetup paperSize="9" scale="82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звіт</vt:lpstr>
      <vt:lpstr>Лист3</vt:lpstr>
      <vt:lpstr>звіт!Область_друку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2020-03-06T14:53:47Z</cp:lastPrinted>
  <dcterms:created xsi:type="dcterms:W3CDTF">2018-12-28T08:43:53Z</dcterms:created>
  <dcterms:modified xsi:type="dcterms:W3CDTF">2026-03-25T10:10:30Z</dcterms:modified>
</cp:coreProperties>
</file>