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iaomi\Downloads\Звіти про виконання паспортів бюджетних програм\Звіти про виконання паспортів бюджетних програм 2020\"/>
    </mc:Choice>
  </mc:AlternateContent>
  <xr:revisionPtr revIDLastSave="0" documentId="8_{D214D47F-701B-4916-B95F-48EB58EC79D9}" xr6:coauthVersionLast="47" xr6:coauthVersionMax="47" xr10:uidLastSave="{00000000-0000-0000-0000-000000000000}"/>
  <bookViews>
    <workbookView xWindow="-108" yWindow="-108" windowWidth="23256" windowHeight="12456"/>
  </bookViews>
  <sheets>
    <sheet name="звіт" sheetId="2" r:id="rId1"/>
    <sheet name="Лист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7" i="2" l="1"/>
  <c r="M97" i="2" s="1"/>
  <c r="G64" i="2"/>
  <c r="M64" i="2" s="1"/>
  <c r="L96" i="2"/>
  <c r="G96" i="2"/>
  <c r="J92" i="2"/>
  <c r="G92" i="2"/>
  <c r="F31" i="2"/>
  <c r="G31" i="2"/>
  <c r="D31" i="2"/>
  <c r="J29" i="2"/>
  <c r="I29" i="2"/>
  <c r="I31" i="2" s="1"/>
  <c r="H29" i="2"/>
  <c r="H31" i="2" s="1"/>
  <c r="M96" i="2"/>
  <c r="E29" i="2"/>
  <c r="J63" i="2"/>
  <c r="J64" i="2"/>
  <c r="J62" i="2"/>
  <c r="E27" i="2"/>
  <c r="E31" i="2" s="1"/>
  <c r="I97" i="2"/>
  <c r="L97" i="2" s="1"/>
  <c r="J85" i="2"/>
  <c r="M85" i="2" s="1"/>
  <c r="J93" i="2"/>
  <c r="J82" i="2"/>
  <c r="G93" i="2"/>
  <c r="G82" i="2"/>
  <c r="F85" i="2"/>
  <c r="L85" i="2"/>
  <c r="K77" i="2"/>
  <c r="M77" i="2"/>
  <c r="E67" i="2"/>
  <c r="G67" i="2" s="1"/>
  <c r="J28" i="2"/>
  <c r="J30" i="2"/>
  <c r="I28" i="2"/>
  <c r="I30" i="2"/>
  <c r="H30" i="2"/>
  <c r="H28" i="2"/>
  <c r="E30" i="2"/>
  <c r="K30" i="2"/>
  <c r="E28" i="2"/>
  <c r="K28" i="2"/>
  <c r="J55" i="2"/>
  <c r="J56" i="2"/>
  <c r="J57" i="2"/>
  <c r="J58" i="2"/>
  <c r="M58" i="2" s="1"/>
  <c r="J59" i="2"/>
  <c r="M59" i="2" s="1"/>
  <c r="J54" i="2"/>
  <c r="G55" i="2"/>
  <c r="G56" i="2"/>
  <c r="M56" i="2" s="1"/>
  <c r="G57" i="2"/>
  <c r="G58" i="2"/>
  <c r="G59" i="2"/>
  <c r="E54" i="2"/>
  <c r="G54" i="2"/>
  <c r="M54" i="2"/>
  <c r="C31" i="2"/>
  <c r="J27" i="2"/>
  <c r="J31" i="2" s="1"/>
  <c r="I27" i="2"/>
  <c r="I67" i="2"/>
  <c r="H67" i="2"/>
  <c r="F67" i="2"/>
  <c r="M69" i="2"/>
  <c r="M70" i="2"/>
  <c r="M71" i="2"/>
  <c r="M68" i="2"/>
  <c r="K69" i="2"/>
  <c r="K70" i="2"/>
  <c r="K71" i="2"/>
  <c r="K68" i="2"/>
  <c r="M63" i="2"/>
  <c r="M62" i="2"/>
  <c r="K63" i="2"/>
  <c r="K64" i="2"/>
  <c r="K62" i="2"/>
  <c r="M55" i="2"/>
  <c r="M57" i="2"/>
  <c r="M53" i="2"/>
  <c r="K54" i="2"/>
  <c r="K55" i="2"/>
  <c r="K56" i="2"/>
  <c r="K57" i="2"/>
  <c r="K58" i="2"/>
  <c r="K59" i="2"/>
  <c r="K53" i="2"/>
  <c r="H27" i="2"/>
  <c r="K27" i="2" s="1"/>
  <c r="K31" i="2" s="1"/>
  <c r="L67" i="2"/>
  <c r="J67" i="2"/>
  <c r="G97" i="2"/>
  <c r="G85" i="2"/>
  <c r="K29" i="2"/>
  <c r="K67" i="2" l="1"/>
  <c r="M67" i="2" s="1"/>
</calcChain>
</file>

<file path=xl/sharedStrings.xml><?xml version="1.0" encoding="utf-8"?>
<sst xmlns="http://schemas.openxmlformats.org/spreadsheetml/2006/main" count="196" uniqueCount="107">
  <si>
    <t>1.</t>
  </si>
  <si>
    <t>(КТПКВК МБ)</t>
  </si>
  <si>
    <t>2.</t>
  </si>
  <si>
    <t>3.</t>
  </si>
  <si>
    <t>(КФКВК)</t>
  </si>
  <si>
    <t>7.</t>
  </si>
  <si>
    <t>(грн)</t>
  </si>
  <si>
    <t>Усього</t>
  </si>
  <si>
    <t>Найменування місцевої / регіональної програми</t>
  </si>
  <si>
    <t>Одиниця виміру</t>
  </si>
  <si>
    <t>Джерело інформації</t>
  </si>
  <si>
    <t>затрат</t>
  </si>
  <si>
    <t>продукту</t>
  </si>
  <si>
    <t>ефективності</t>
  </si>
  <si>
    <t>якості</t>
  </si>
  <si>
    <t>(підпис)</t>
  </si>
  <si>
    <t>(ініціали та прізвище)</t>
  </si>
  <si>
    <t>(найменування відповідального виконавця)</t>
  </si>
  <si>
    <t>(найменування головного розпорядника)</t>
  </si>
  <si>
    <t>(найменування бюджетної програми)</t>
  </si>
  <si>
    <t>Звіт</t>
  </si>
  <si>
    <t>Затверджено у паспорті бюджетної програми</t>
  </si>
  <si>
    <t>Касові видатки (надані кредити)</t>
  </si>
  <si>
    <t>Відхилення</t>
  </si>
  <si>
    <t>загальний фонд</t>
  </si>
  <si>
    <t>спеціальний фонд</t>
  </si>
  <si>
    <t>усього</t>
  </si>
  <si>
    <t>Пояснення щодо причин відхилення між касовими видатками (наданими кредитами) та затвердженими у паспорті бюджетної програми</t>
  </si>
  <si>
    <t>Видатки (надані кредити) на реалізацію місцевих/регіональних програм, які виконуються в межах бюджетної програми:</t>
  </si>
  <si>
    <t>Результативні показники бюджетної програми та аналіз їх виконання:</t>
  </si>
  <si>
    <t>Показники</t>
  </si>
  <si>
    <t>Фактичні результативні показники, досягнуті за рахунок касових видатків (наданих кредитів)</t>
  </si>
  <si>
    <t>Напрями використання  бюджетних коштів</t>
  </si>
  <si>
    <t>N
з/п</t>
  </si>
  <si>
    <t>N
 з/п</t>
  </si>
  <si>
    <t>Департамент соціального захисту населення Чернівецької ОДА</t>
  </si>
  <si>
    <t>Н.І.ФЕДОРУЦА</t>
  </si>
  <si>
    <t>од.</t>
  </si>
  <si>
    <t>Забезпечення соціальними послугами стаціонарного догляду з наданням місця для проживання, всебічної підтримки, захисту та безпеки особам, які не можуть вести самостійний спосіб життя через похилий вік, фізичні та розумові вади, психічні захворювання або інші хвороби.</t>
  </si>
  <si>
    <t>кількість установ</t>
  </si>
  <si>
    <t>форма №3-4</t>
  </si>
  <si>
    <t>осіб</t>
  </si>
  <si>
    <t>лікарі</t>
  </si>
  <si>
    <t>середній медперсонал</t>
  </si>
  <si>
    <t>молодший медперсонал</t>
  </si>
  <si>
    <t>інші спеціалісти</t>
  </si>
  <si>
    <t>інші працівники</t>
  </si>
  <si>
    <t>У звʼязу з неповною  заповненістю ліжок  підопічним  установи  виникли вакантні місця по посадових одиницях.</t>
  </si>
  <si>
    <t>кількість місць в установі</t>
  </si>
  <si>
    <t>ліжок</t>
  </si>
  <si>
    <t>кількість користувачів послуг</t>
  </si>
  <si>
    <t>кількість ліжко-днів</t>
  </si>
  <si>
    <t>ліжко-днів</t>
  </si>
  <si>
    <t>Витрати на утримання з розрахунку на одного користувача на рік</t>
  </si>
  <si>
    <t xml:space="preserve">грн. </t>
  </si>
  <si>
    <t>розрахунок</t>
  </si>
  <si>
    <t>Чисельність користувачів послуг відносно чисельності фахових спеціалістів, на одного фахівця</t>
  </si>
  <si>
    <t>мінімальний час очікування на надання послуг з моменту звернення</t>
  </si>
  <si>
    <t>місяців</t>
  </si>
  <si>
    <t>х</t>
  </si>
  <si>
    <t>максимальний час очікування на надання послуг з моменту звернення</t>
  </si>
  <si>
    <t>частка користувачів послуг відносно кількості осіб, які потребують цих послуг</t>
  </si>
  <si>
    <t>%</t>
  </si>
  <si>
    <t>житлова площа на одного користувача</t>
  </si>
  <si>
    <t>кв.м</t>
  </si>
  <si>
    <t>тиждень</t>
  </si>
  <si>
    <t>місяць</t>
  </si>
  <si>
    <t>кількість штатних одиниць, вт.ч.</t>
  </si>
  <si>
    <t>форма 1 БІП</t>
  </si>
  <si>
    <t>Начальник управління в справах фінансів - головний бухгалтер</t>
  </si>
  <si>
    <t>Відхилення касових показників від фактичних по загальному фонду склалися у звязку з економним витрачанням використання енергоносіїв по підвідомчих установах по спеціальному фонду на виконання касових та затверджених показників вплинули залишки на рахунках установ, які переходять по використанню на настуний бюджетний рік.</t>
  </si>
  <si>
    <t>4. Цілі державної політики, на досягнення яких спрямовано реалізацію бюджетної програми</t>
  </si>
  <si>
    <t>Ціль державної політики</t>
  </si>
  <si>
    <t>5. Мета бюджетної програми</t>
  </si>
  <si>
    <t>6. Завдання бюджетної програми</t>
  </si>
  <si>
    <t>Завдання</t>
  </si>
  <si>
    <t>Видатки (надані кредити з бюджету)та напрями використання бюджетних коштівза бюджетною програмою</t>
  </si>
  <si>
    <t>гривень</t>
  </si>
  <si>
    <t>08</t>
  </si>
  <si>
    <t>081</t>
  </si>
  <si>
    <t>0813102</t>
  </si>
  <si>
    <t xml:space="preserve">10. </t>
  </si>
  <si>
    <t xml:space="preserve">Забезпечення соціальними послугами стаціанорного догляду з наданням місця для проживання, всебічної підтримки, захисту та безпеки осіб, які не можуть вести самостійний спосіб життя через похилий вік, фізичні та розумові вади, психічні захворювання або інші хвороби.
</t>
  </si>
  <si>
    <t>Забезпечення належних умов для проживання, соціально-побутового обслуговування, надання медичної допомоги особам, потребують сторонього догляду і допомоги</t>
  </si>
  <si>
    <t>Надання соціальних послуг, зокрема сиаціонарного догляду, догляду вдама, громадянам похилого віку, особам з інвалідністю в установах соціального обслуговування системи органів праці та соціального захисту населення.</t>
  </si>
  <si>
    <t>Забезпечення соціальними послугами в  будинках-інтернатах всіх типів, пансіонатах для громадян похилого віку та осіб з  інвалідністю.</t>
  </si>
  <si>
    <t>про виконання паспорта бюджетної програми місцевого бюджету за 2019 рік</t>
  </si>
  <si>
    <t>Капітальний ремонт приміщень та інших обʼєктів</t>
  </si>
  <si>
    <t>проектно- кошторисна документація</t>
  </si>
  <si>
    <t>грн.</t>
  </si>
  <si>
    <t>У звʼязу з неповною  заповненістю ліжок  підопічним  установи  збільшилася житлова площа на одного користувача на 1,5  кв.м.</t>
  </si>
  <si>
    <t>Узагальнений висновок про виконання бюджетної програми. Аналіз виконання даної програми за результативними показниками показує, що дану програму виконано в повній мірі. За показниками ефективності дана програма має високий рівень виконання. Відхилення по деяких показниках продукту не суттєво впливають в цілому на виконання програми.</t>
  </si>
  <si>
    <t>8.</t>
  </si>
  <si>
    <t>9.</t>
  </si>
  <si>
    <t>Придбання обладнання та комплектуючих протипожежної сигналізації</t>
  </si>
  <si>
    <t xml:space="preserve">Придбання компютерного обладнання </t>
  </si>
  <si>
    <t>Середня вартість одиниці обладнання та комплектуючих протипожежної сигналізації</t>
  </si>
  <si>
    <t>накладна</t>
  </si>
  <si>
    <t>шт.</t>
  </si>
  <si>
    <r>
      <t>об</t>
    </r>
    <r>
      <rPr>
        <sz val="10"/>
        <color indexed="8"/>
        <rFont val="Calibri"/>
        <family val="2"/>
        <charset val="204"/>
      </rPr>
      <t>ʼ</t>
    </r>
    <r>
      <rPr>
        <sz val="10"/>
        <color indexed="8"/>
        <rFont val="Times New Roman"/>
        <family val="1"/>
        <charset val="204"/>
      </rPr>
      <t>єкт</t>
    </r>
  </si>
  <si>
    <t xml:space="preserve">Середні витрати на 1 кв.м проведеного капітального ремонту </t>
  </si>
  <si>
    <t>І.С.МІНТЯНСЬКИЙ</t>
  </si>
  <si>
    <t>Директор Департаменту</t>
  </si>
  <si>
    <t>У звʼязу з неповною  заповненістю ліжок  підопічним  установи  141 особу призвело до зменшення виконання ліжко-днів на 26904 ліжко-дня.</t>
  </si>
  <si>
    <t>У звʼязу з неповною  заповненістю ліжок  підопічним  установи  збільшилася вартість утримання одного користувача на рік на 12123,1грн. та виникло зменшення навантаженості  на посади лікарів , середній та молодший медперсонал.</t>
  </si>
  <si>
    <t>Придбання компютерного обладнання та обладнання довготривалого використння</t>
  </si>
  <si>
    <t>Середня вартість одиниці компютерного  обладнання та обладнання довготривалого використння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</si>
</sst>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84" formatCode="#,##0_ ;[Red]\-#,##0\ "/>
    <numFmt numFmtId="185" formatCode="0.0"/>
    <numFmt numFmtId="186" formatCode="#,##0.00_ ;[Red]\-#,##0.00\ "/>
  </numFmts>
  <fonts count="13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6" fillId="0" borderId="0" xfId="0" applyFont="1" applyAlignment="1">
      <alignment horizontal="center" vertical="top" wrapText="1"/>
    </xf>
    <xf numFmtId="0" fontId="0" fillId="0" borderId="1" xfId="0" applyBorder="1"/>
    <xf numFmtId="49" fontId="4" fillId="0" borderId="1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3" fontId="7" fillId="0" borderId="8" xfId="0" applyNumberFormat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185" fontId="9" fillId="0" borderId="9" xfId="0" applyNumberFormat="1" applyFont="1" applyBorder="1" applyAlignment="1">
      <alignment horizontal="center" vertical="center" wrapText="1"/>
    </xf>
    <xf numFmtId="185" fontId="9" fillId="0" borderId="3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0" fillId="0" borderId="0" xfId="0" applyFont="1"/>
    <xf numFmtId="0" fontId="4" fillId="0" borderId="0" xfId="0" applyFont="1" applyAlignment="1">
      <alignment vertical="center"/>
    </xf>
    <xf numFmtId="0" fontId="11" fillId="0" borderId="0" xfId="0" applyFont="1"/>
    <xf numFmtId="0" fontId="4" fillId="0" borderId="2" xfId="0" applyFont="1" applyBorder="1" applyAlignment="1">
      <alignment horizontal="center" vertical="center" wrapText="1"/>
    </xf>
    <xf numFmtId="186" fontId="1" fillId="0" borderId="2" xfId="0" applyNumberFormat="1" applyFont="1" applyBorder="1" applyAlignment="1" applyProtection="1">
      <alignment horizontal="center" vertical="center" wrapText="1"/>
      <protection locked="0"/>
    </xf>
    <xf numFmtId="186" fontId="6" fillId="0" borderId="2" xfId="0" applyNumberFormat="1" applyFont="1" applyBorder="1" applyAlignment="1">
      <alignment horizontal="center" vertical="center" wrapText="1"/>
    </xf>
    <xf numFmtId="184" fontId="1" fillId="0" borderId="2" xfId="0" applyNumberFormat="1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 wrapText="1"/>
    </xf>
    <xf numFmtId="185" fontId="6" fillId="0" borderId="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vertical="center" wrapText="1"/>
    </xf>
    <xf numFmtId="0" fontId="7" fillId="0" borderId="10" xfId="0" applyFont="1" applyBorder="1" applyAlignment="1">
      <alignment vertical="center"/>
    </xf>
    <xf numFmtId="185" fontId="7" fillId="0" borderId="3" xfId="0" applyNumberFormat="1" applyFont="1" applyBorder="1" applyAlignment="1">
      <alignment vertical="center"/>
    </xf>
    <xf numFmtId="0" fontId="4" fillId="0" borderId="0" xfId="0" applyFont="1" applyAlignment="1">
      <alignment vertical="top"/>
    </xf>
    <xf numFmtId="0" fontId="7" fillId="0" borderId="8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11" xfId="0" applyFont="1" applyBorder="1" applyAlignment="1">
      <alignment vertical="center"/>
    </xf>
    <xf numFmtId="1" fontId="7" fillId="0" borderId="3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11" fillId="0" borderId="12" xfId="0" applyFont="1" applyFill="1" applyBorder="1" applyAlignment="1">
      <alignment wrapText="1"/>
    </xf>
    <xf numFmtId="0" fontId="0" fillId="0" borderId="12" xfId="0" applyFill="1" applyBorder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2" borderId="1" xfId="0" applyFill="1" applyBorder="1" applyAlignment="1"/>
    <xf numFmtId="0" fontId="0" fillId="2" borderId="13" xfId="0" applyFill="1" applyBorder="1" applyAlignment="1"/>
    <xf numFmtId="0" fontId="4" fillId="0" borderId="6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11" fillId="0" borderId="1" xfId="0" applyFont="1" applyBorder="1"/>
    <xf numFmtId="0" fontId="5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11" fillId="0" borderId="1" xfId="0" applyFont="1" applyBorder="1" applyAlignment="1">
      <alignment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8"/>
  <sheetViews>
    <sheetView tabSelected="1" view="pageBreakPreview" topLeftCell="A81" zoomScale="60" zoomScaleNormal="100" workbookViewId="0">
      <selection activeCell="B102" sqref="B102:M102"/>
    </sheetView>
  </sheetViews>
  <sheetFormatPr defaultColWidth="13.6640625" defaultRowHeight="14.4" x14ac:dyDescent="0.3"/>
  <cols>
    <col min="1" max="1" width="5.88671875" customWidth="1"/>
    <col min="2" max="2" width="17.6640625" customWidth="1"/>
  </cols>
  <sheetData>
    <row r="1" spans="1:13" ht="15.6" x14ac:dyDescent="0.3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</row>
    <row r="2" spans="1:13" ht="15.6" x14ac:dyDescent="0.3">
      <c r="A2" s="97" t="s">
        <v>86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spans="1:13" ht="15.6" x14ac:dyDescent="0.3">
      <c r="A3" s="71" t="s">
        <v>0</v>
      </c>
      <c r="B3" s="12" t="s">
        <v>78</v>
      </c>
      <c r="C3" s="1"/>
      <c r="E3" s="101" t="s">
        <v>35</v>
      </c>
      <c r="F3" s="101"/>
      <c r="G3" s="101"/>
      <c r="H3" s="101"/>
      <c r="I3" s="101"/>
      <c r="J3" s="101"/>
      <c r="K3" s="101"/>
      <c r="L3" s="101"/>
      <c r="M3" s="101"/>
    </row>
    <row r="4" spans="1:13" ht="15" customHeight="1" x14ac:dyDescent="0.3">
      <c r="A4" s="71"/>
      <c r="B4" s="6" t="s">
        <v>1</v>
      </c>
      <c r="C4" s="1"/>
      <c r="E4" s="102" t="s">
        <v>18</v>
      </c>
      <c r="F4" s="102"/>
      <c r="G4" s="102"/>
      <c r="H4" s="102"/>
      <c r="I4" s="102"/>
      <c r="J4" s="102"/>
      <c r="K4" s="102"/>
      <c r="L4" s="102"/>
      <c r="M4" s="102"/>
    </row>
    <row r="5" spans="1:13" ht="15.6" x14ac:dyDescent="0.3">
      <c r="A5" s="71" t="s">
        <v>2</v>
      </c>
      <c r="B5" s="12" t="s">
        <v>79</v>
      </c>
      <c r="C5" s="1"/>
      <c r="E5" s="101" t="s">
        <v>35</v>
      </c>
      <c r="F5" s="101"/>
      <c r="G5" s="101"/>
      <c r="H5" s="101"/>
      <c r="I5" s="101"/>
      <c r="J5" s="101"/>
      <c r="K5" s="101"/>
      <c r="L5" s="101"/>
      <c r="M5" s="101"/>
    </row>
    <row r="6" spans="1:13" ht="15" customHeight="1" x14ac:dyDescent="0.3">
      <c r="A6" s="71"/>
      <c r="B6" s="6" t="s">
        <v>1</v>
      </c>
      <c r="C6" s="1"/>
      <c r="E6" s="103" t="s">
        <v>17</v>
      </c>
      <c r="F6" s="103"/>
      <c r="G6" s="103"/>
      <c r="H6" s="103"/>
      <c r="I6" s="103"/>
      <c r="J6" s="103"/>
      <c r="K6" s="103"/>
      <c r="L6" s="103"/>
      <c r="M6" s="103"/>
    </row>
    <row r="7" spans="1:13" ht="32.25" customHeight="1" x14ac:dyDescent="0.3">
      <c r="A7" s="71" t="s">
        <v>3</v>
      </c>
      <c r="B7" s="12" t="s">
        <v>80</v>
      </c>
      <c r="C7" s="5">
        <v>1020</v>
      </c>
      <c r="E7" s="104" t="s">
        <v>82</v>
      </c>
      <c r="F7" s="101"/>
      <c r="G7" s="101"/>
      <c r="H7" s="101"/>
      <c r="I7" s="101"/>
      <c r="J7" s="101"/>
      <c r="K7" s="101"/>
      <c r="L7" s="101"/>
      <c r="M7" s="101"/>
    </row>
    <row r="8" spans="1:13" ht="15" customHeight="1" x14ac:dyDescent="0.3">
      <c r="A8" s="71"/>
      <c r="B8" s="7" t="s">
        <v>1</v>
      </c>
      <c r="C8" s="7" t="s">
        <v>4</v>
      </c>
      <c r="E8" s="102" t="s">
        <v>19</v>
      </c>
      <c r="F8" s="102"/>
      <c r="G8" s="102"/>
      <c r="H8" s="102"/>
      <c r="I8" s="102"/>
      <c r="J8" s="102"/>
      <c r="K8" s="102"/>
      <c r="L8" s="102"/>
      <c r="M8" s="102"/>
    </row>
    <row r="9" spans="1:13" s="41" customFormat="1" ht="19.5" customHeight="1" x14ac:dyDescent="0.3">
      <c r="A9" s="73" t="s">
        <v>71</v>
      </c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</row>
    <row r="10" spans="1:13" s="41" customFormat="1" ht="15.6" x14ac:dyDescent="0.3">
      <c r="A10" s="4"/>
    </row>
    <row r="11" spans="1:13" s="41" customFormat="1" ht="30" customHeight="1" x14ac:dyDescent="0.3">
      <c r="A11" s="39" t="s">
        <v>33</v>
      </c>
      <c r="B11" s="74" t="s">
        <v>72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</row>
    <row r="12" spans="1:13" s="41" customFormat="1" ht="34.5" customHeight="1" x14ac:dyDescent="0.3">
      <c r="A12" s="39">
        <v>1</v>
      </c>
      <c r="B12" s="75" t="s">
        <v>83</v>
      </c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7"/>
    </row>
    <row r="13" spans="1:13" s="41" customFormat="1" ht="15.6" x14ac:dyDescent="0.3">
      <c r="A13" s="39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</row>
    <row r="14" spans="1:13" s="41" customFormat="1" ht="15.6" x14ac:dyDescent="0.3">
      <c r="A14" s="4"/>
    </row>
    <row r="15" spans="1:13" s="41" customFormat="1" ht="31.5" customHeight="1" x14ac:dyDescent="0.3">
      <c r="A15" s="42" t="s">
        <v>73</v>
      </c>
      <c r="D15" s="78" t="s">
        <v>84</v>
      </c>
      <c r="E15" s="79"/>
      <c r="F15" s="79"/>
      <c r="G15" s="79"/>
      <c r="H15" s="79"/>
      <c r="I15" s="79"/>
      <c r="J15" s="79"/>
      <c r="K15" s="79"/>
      <c r="L15" s="79"/>
      <c r="M15" s="79"/>
    </row>
    <row r="16" spans="1:13" s="41" customFormat="1" ht="15.6" x14ac:dyDescent="0.3">
      <c r="A16" s="38"/>
    </row>
    <row r="17" spans="1:13" s="41" customFormat="1" ht="15.6" x14ac:dyDescent="0.3">
      <c r="A17" s="42" t="s">
        <v>74</v>
      </c>
    </row>
    <row r="18" spans="1:13" s="41" customFormat="1" ht="32.25" customHeight="1" x14ac:dyDescent="0.3">
      <c r="A18" s="39" t="s">
        <v>33</v>
      </c>
      <c r="B18" s="74" t="s">
        <v>75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</row>
    <row r="19" spans="1:13" s="41" customFormat="1" ht="27" customHeight="1" x14ac:dyDescent="0.3">
      <c r="A19" s="13">
        <v>1</v>
      </c>
      <c r="B19" s="92" t="s">
        <v>85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4"/>
    </row>
    <row r="20" spans="1:13" s="41" customFormat="1" ht="14.25" customHeight="1" x14ac:dyDescent="0.3">
      <c r="A20" s="39"/>
      <c r="B20" s="7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6"/>
    </row>
    <row r="21" spans="1:13" s="41" customFormat="1" ht="15.6" x14ac:dyDescent="0.3">
      <c r="A21" s="4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</row>
    <row r="22" spans="1:13" ht="15.6" x14ac:dyDescent="0.3">
      <c r="A22" s="71" t="s">
        <v>5</v>
      </c>
      <c r="B22" s="72" t="s">
        <v>76</v>
      </c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</row>
    <row r="23" spans="1:13" ht="15.6" x14ac:dyDescent="0.3">
      <c r="A23" s="71"/>
      <c r="B23" s="38"/>
      <c r="J23" s="43" t="s">
        <v>77</v>
      </c>
    </row>
    <row r="24" spans="1:13" ht="79.5" customHeight="1" x14ac:dyDescent="0.3">
      <c r="A24" s="74" t="s">
        <v>33</v>
      </c>
      <c r="B24" s="74" t="s">
        <v>32</v>
      </c>
      <c r="C24" s="74" t="s">
        <v>21</v>
      </c>
      <c r="D24" s="74"/>
      <c r="E24" s="74"/>
      <c r="F24" s="74" t="s">
        <v>22</v>
      </c>
      <c r="G24" s="74"/>
      <c r="H24" s="74"/>
      <c r="I24" s="74" t="s">
        <v>23</v>
      </c>
      <c r="J24" s="74"/>
      <c r="K24" s="74"/>
    </row>
    <row r="25" spans="1:13" ht="31.2" x14ac:dyDescent="0.3">
      <c r="A25" s="74"/>
      <c r="B25" s="74"/>
      <c r="C25" s="8" t="s">
        <v>24</v>
      </c>
      <c r="D25" s="8" t="s">
        <v>25</v>
      </c>
      <c r="E25" s="8" t="s">
        <v>26</v>
      </c>
      <c r="F25" s="8" t="s">
        <v>24</v>
      </c>
      <c r="G25" s="8" t="s">
        <v>25</v>
      </c>
      <c r="H25" s="8" t="s">
        <v>26</v>
      </c>
      <c r="I25" s="8" t="s">
        <v>24</v>
      </c>
      <c r="J25" s="8" t="s">
        <v>25</v>
      </c>
      <c r="K25" s="8" t="s">
        <v>26</v>
      </c>
    </row>
    <row r="26" spans="1:13" ht="15.6" x14ac:dyDescent="0.3">
      <c r="A26" s="13">
        <v>1</v>
      </c>
      <c r="B26" s="13">
        <v>2</v>
      </c>
      <c r="C26" s="13">
        <v>3</v>
      </c>
      <c r="D26" s="13">
        <v>4</v>
      </c>
      <c r="E26" s="13">
        <v>5</v>
      </c>
      <c r="F26" s="8">
        <v>6</v>
      </c>
      <c r="G26" s="8">
        <v>7</v>
      </c>
      <c r="H26" s="8">
        <v>8</v>
      </c>
      <c r="I26" s="8">
        <v>9</v>
      </c>
      <c r="J26" s="8">
        <v>10</v>
      </c>
      <c r="K26" s="8">
        <v>11</v>
      </c>
    </row>
    <row r="27" spans="1:13" ht="287.25" customHeight="1" x14ac:dyDescent="0.3">
      <c r="A27" s="20">
        <v>2</v>
      </c>
      <c r="B27" s="19" t="s">
        <v>38</v>
      </c>
      <c r="C27" s="44">
        <v>79520300</v>
      </c>
      <c r="D27" s="44">
        <v>26303861</v>
      </c>
      <c r="E27" s="20">
        <f>C27+D27</f>
        <v>105824161</v>
      </c>
      <c r="F27" s="20">
        <v>78693200</v>
      </c>
      <c r="G27" s="20">
        <v>23630443</v>
      </c>
      <c r="H27" s="20">
        <f>F27+G27</f>
        <v>102323643</v>
      </c>
      <c r="I27" s="20">
        <f t="shared" ref="I27:K30" si="0">F27-C27</f>
        <v>-827100</v>
      </c>
      <c r="J27" s="20">
        <f t="shared" si="0"/>
        <v>-2673418</v>
      </c>
      <c r="K27" s="20">
        <f t="shared" si="0"/>
        <v>-3500518</v>
      </c>
    </row>
    <row r="28" spans="1:13" ht="60" customHeight="1" x14ac:dyDescent="0.3">
      <c r="A28" s="20"/>
      <c r="B28" s="19" t="s">
        <v>87</v>
      </c>
      <c r="C28" s="21"/>
      <c r="D28" s="44">
        <v>1200000</v>
      </c>
      <c r="E28" s="20">
        <f>D28</f>
        <v>1200000</v>
      </c>
      <c r="F28" s="20"/>
      <c r="G28" s="20">
        <v>1198601</v>
      </c>
      <c r="H28" s="20">
        <f>G28</f>
        <v>1198601</v>
      </c>
      <c r="I28" s="20">
        <f t="shared" si="0"/>
        <v>0</v>
      </c>
      <c r="J28" s="20">
        <f t="shared" si="0"/>
        <v>-1399</v>
      </c>
      <c r="K28" s="20">
        <f t="shared" si="0"/>
        <v>-1399</v>
      </c>
    </row>
    <row r="29" spans="1:13" ht="60" customHeight="1" x14ac:dyDescent="0.3">
      <c r="A29" s="20"/>
      <c r="B29" s="22" t="s">
        <v>94</v>
      </c>
      <c r="C29" s="21"/>
      <c r="D29" s="61">
        <v>50000</v>
      </c>
      <c r="E29" s="20">
        <f>D29</f>
        <v>50000</v>
      </c>
      <c r="F29" s="20"/>
      <c r="G29" s="20">
        <v>50000</v>
      </c>
      <c r="H29" s="20">
        <f>G29</f>
        <v>50000</v>
      </c>
      <c r="I29" s="20">
        <f t="shared" si="0"/>
        <v>0</v>
      </c>
      <c r="J29" s="20">
        <f t="shared" si="0"/>
        <v>0</v>
      </c>
      <c r="K29" s="20">
        <f t="shared" si="0"/>
        <v>0</v>
      </c>
    </row>
    <row r="30" spans="1:13" ht="93" customHeight="1" x14ac:dyDescent="0.3">
      <c r="A30" s="20"/>
      <c r="B30" s="22" t="s">
        <v>105</v>
      </c>
      <c r="C30" s="21"/>
      <c r="D30" s="44">
        <v>155000</v>
      </c>
      <c r="E30" s="20">
        <f>D30</f>
        <v>155000</v>
      </c>
      <c r="F30" s="20"/>
      <c r="G30" s="20">
        <v>154934</v>
      </c>
      <c r="H30" s="20">
        <f>G30</f>
        <v>154934</v>
      </c>
      <c r="I30" s="20">
        <f t="shared" si="0"/>
        <v>0</v>
      </c>
      <c r="J30" s="20">
        <f t="shared" si="0"/>
        <v>-66</v>
      </c>
      <c r="K30" s="20">
        <f t="shared" si="0"/>
        <v>-66</v>
      </c>
    </row>
    <row r="31" spans="1:13" x14ac:dyDescent="0.3">
      <c r="A31" s="20"/>
      <c r="B31" s="22" t="s">
        <v>7</v>
      </c>
      <c r="C31" s="20">
        <f>C27+C30</f>
        <v>79520300</v>
      </c>
      <c r="D31" s="20">
        <f>D27+D30+D28+D29</f>
        <v>27708861</v>
      </c>
      <c r="E31" s="20">
        <f>E27+E30+E28+E29</f>
        <v>107229161</v>
      </c>
      <c r="F31" s="20">
        <f t="shared" ref="F31:K31" si="1">F27+F30+F28+F29</f>
        <v>78693200</v>
      </c>
      <c r="G31" s="20">
        <f t="shared" si="1"/>
        <v>25033978</v>
      </c>
      <c r="H31" s="20">
        <f t="shared" si="1"/>
        <v>103727178</v>
      </c>
      <c r="I31" s="20">
        <f t="shared" si="1"/>
        <v>-827100</v>
      </c>
      <c r="J31" s="20">
        <f t="shared" si="1"/>
        <v>-2674883</v>
      </c>
      <c r="K31" s="20">
        <f t="shared" si="1"/>
        <v>-3501983</v>
      </c>
    </row>
    <row r="32" spans="1:13" ht="48" customHeight="1" x14ac:dyDescent="0.3">
      <c r="A32" s="83" t="s">
        <v>70</v>
      </c>
      <c r="B32" s="84"/>
      <c r="C32" s="84"/>
      <c r="D32" s="84"/>
      <c r="E32" s="84"/>
      <c r="F32" s="84"/>
      <c r="G32" s="84"/>
      <c r="H32" s="84"/>
      <c r="I32" s="84"/>
      <c r="J32" s="84"/>
      <c r="K32" s="86"/>
    </row>
    <row r="33" spans="1:13" ht="15.6" x14ac:dyDescent="0.3">
      <c r="A33" s="4"/>
      <c r="I33" s="23"/>
    </row>
    <row r="34" spans="1:13" ht="15.6" x14ac:dyDescent="0.3">
      <c r="A34" s="71" t="s">
        <v>92</v>
      </c>
      <c r="B34" s="72" t="s">
        <v>28</v>
      </c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</row>
    <row r="35" spans="1:13" ht="15.6" x14ac:dyDescent="0.3">
      <c r="A35" s="71"/>
      <c r="B35" s="1" t="s">
        <v>6</v>
      </c>
    </row>
    <row r="36" spans="1:13" ht="15.6" x14ac:dyDescent="0.3">
      <c r="A36" s="4"/>
    </row>
    <row r="37" spans="1:13" ht="15.6" x14ac:dyDescent="0.3">
      <c r="B37" s="74" t="s">
        <v>8</v>
      </c>
      <c r="C37" s="74" t="s">
        <v>21</v>
      </c>
      <c r="D37" s="74"/>
      <c r="E37" s="74"/>
      <c r="F37" s="74" t="s">
        <v>22</v>
      </c>
      <c r="G37" s="74"/>
      <c r="H37" s="74"/>
      <c r="I37" s="74" t="s">
        <v>23</v>
      </c>
      <c r="J37" s="74"/>
      <c r="K37" s="74"/>
    </row>
    <row r="38" spans="1:13" ht="41.25" customHeight="1" x14ac:dyDescent="0.3">
      <c r="B38" s="74"/>
      <c r="C38" s="8" t="s">
        <v>24</v>
      </c>
      <c r="D38" s="8" t="s">
        <v>25</v>
      </c>
      <c r="E38" s="8" t="s">
        <v>26</v>
      </c>
      <c r="F38" s="8" t="s">
        <v>24</v>
      </c>
      <c r="G38" s="8" t="s">
        <v>25</v>
      </c>
      <c r="H38" s="8" t="s">
        <v>26</v>
      </c>
      <c r="I38" s="8" t="s">
        <v>24</v>
      </c>
      <c r="J38" s="8" t="s">
        <v>25</v>
      </c>
      <c r="K38" s="8" t="s">
        <v>26</v>
      </c>
    </row>
    <row r="39" spans="1:13" ht="15.6" x14ac:dyDescent="0.3">
      <c r="B39" s="8">
        <v>1</v>
      </c>
      <c r="C39" s="8">
        <v>2</v>
      </c>
      <c r="D39" s="8">
        <v>3</v>
      </c>
      <c r="E39" s="8">
        <v>4</v>
      </c>
      <c r="F39" s="8">
        <v>5</v>
      </c>
      <c r="G39" s="8">
        <v>6</v>
      </c>
      <c r="H39" s="8">
        <v>7</v>
      </c>
      <c r="I39" s="8">
        <v>8</v>
      </c>
      <c r="J39" s="8">
        <v>9</v>
      </c>
      <c r="K39" s="8">
        <v>10</v>
      </c>
    </row>
    <row r="40" spans="1:13" ht="15.6" x14ac:dyDescent="0.3">
      <c r="B40" s="9"/>
      <c r="C40" s="8"/>
      <c r="D40" s="8"/>
      <c r="E40" s="8"/>
      <c r="F40" s="8"/>
      <c r="G40" s="8"/>
      <c r="H40" s="8"/>
      <c r="I40" s="8"/>
      <c r="J40" s="8"/>
      <c r="K40" s="8"/>
    </row>
    <row r="41" spans="1:13" ht="15.6" x14ac:dyDescent="0.3">
      <c r="B41" s="9"/>
      <c r="C41" s="8"/>
      <c r="D41" s="8"/>
      <c r="E41" s="8"/>
      <c r="F41" s="8"/>
      <c r="G41" s="8"/>
      <c r="H41" s="8"/>
      <c r="I41" s="8"/>
      <c r="J41" s="8"/>
      <c r="K41" s="8"/>
    </row>
    <row r="42" spans="1:13" ht="15.6" x14ac:dyDescent="0.3">
      <c r="B42" s="9" t="s">
        <v>7</v>
      </c>
      <c r="C42" s="8"/>
      <c r="D42" s="8"/>
      <c r="E42" s="8"/>
      <c r="F42" s="8"/>
      <c r="G42" s="8"/>
      <c r="H42" s="8"/>
      <c r="I42" s="8"/>
      <c r="J42" s="8"/>
      <c r="K42" s="8"/>
    </row>
    <row r="43" spans="1:13" ht="15.6" x14ac:dyDescent="0.3">
      <c r="B43" s="74" t="s">
        <v>27</v>
      </c>
      <c r="C43" s="74"/>
      <c r="D43" s="74"/>
      <c r="E43" s="74"/>
      <c r="F43" s="74"/>
      <c r="G43" s="74"/>
      <c r="H43" s="74"/>
      <c r="I43" s="74"/>
      <c r="J43" s="74"/>
      <c r="K43" s="74"/>
    </row>
    <row r="44" spans="1:13" ht="15.6" x14ac:dyDescent="0.3">
      <c r="A44" s="4"/>
    </row>
    <row r="45" spans="1:13" ht="15.6" x14ac:dyDescent="0.3">
      <c r="A45" s="3" t="s">
        <v>93</v>
      </c>
      <c r="B45" s="72" t="s">
        <v>29</v>
      </c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</row>
    <row r="46" spans="1:13" ht="15.6" x14ac:dyDescent="0.3">
      <c r="A46" s="4"/>
    </row>
    <row r="47" spans="1:13" ht="31.5" customHeight="1" x14ac:dyDescent="0.3">
      <c r="A47" s="74" t="s">
        <v>34</v>
      </c>
      <c r="B47" s="74" t="s">
        <v>30</v>
      </c>
      <c r="C47" s="74" t="s">
        <v>9</v>
      </c>
      <c r="D47" s="74" t="s">
        <v>10</v>
      </c>
      <c r="E47" s="74" t="s">
        <v>21</v>
      </c>
      <c r="F47" s="74"/>
      <c r="G47" s="74"/>
      <c r="H47" s="74" t="s">
        <v>31</v>
      </c>
      <c r="I47" s="74"/>
      <c r="J47" s="74"/>
      <c r="K47" s="74" t="s">
        <v>23</v>
      </c>
      <c r="L47" s="74"/>
      <c r="M47" s="74"/>
    </row>
    <row r="48" spans="1:13" ht="15.75" customHeight="1" x14ac:dyDescent="0.3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</row>
    <row r="49" spans="1:13" ht="31.2" x14ac:dyDescent="0.3">
      <c r="A49" s="74"/>
      <c r="B49" s="74"/>
      <c r="C49" s="74"/>
      <c r="D49" s="74"/>
      <c r="E49" s="8" t="s">
        <v>24</v>
      </c>
      <c r="F49" s="8" t="s">
        <v>25</v>
      </c>
      <c r="G49" s="8" t="s">
        <v>26</v>
      </c>
      <c r="H49" s="8" t="s">
        <v>24</v>
      </c>
      <c r="I49" s="8" t="s">
        <v>25</v>
      </c>
      <c r="J49" s="8" t="s">
        <v>26</v>
      </c>
      <c r="K49" s="8" t="s">
        <v>24</v>
      </c>
      <c r="L49" s="8" t="s">
        <v>25</v>
      </c>
      <c r="M49" s="8" t="s">
        <v>26</v>
      </c>
    </row>
    <row r="50" spans="1:13" ht="15.6" x14ac:dyDescent="0.3">
      <c r="A50" s="8">
        <v>1</v>
      </c>
      <c r="B50" s="8">
        <v>2</v>
      </c>
      <c r="C50" s="8">
        <v>3</v>
      </c>
      <c r="D50" s="8">
        <v>4</v>
      </c>
      <c r="E50" s="8">
        <v>5</v>
      </c>
      <c r="F50" s="8">
        <v>6</v>
      </c>
      <c r="G50" s="8">
        <v>7</v>
      </c>
      <c r="H50" s="8">
        <v>8</v>
      </c>
      <c r="I50" s="8">
        <v>9</v>
      </c>
      <c r="J50" s="8">
        <v>10</v>
      </c>
      <c r="K50" s="8">
        <v>11</v>
      </c>
      <c r="L50" s="8">
        <v>12</v>
      </c>
      <c r="M50" s="8">
        <v>13</v>
      </c>
    </row>
    <row r="51" spans="1:13" ht="15.6" x14ac:dyDescent="0.3">
      <c r="A51" s="75"/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6"/>
    </row>
    <row r="52" spans="1:13" ht="15.6" x14ac:dyDescent="0.3">
      <c r="A52" s="18">
        <v>1</v>
      </c>
      <c r="B52" s="14" t="s">
        <v>11</v>
      </c>
      <c r="C52" s="14"/>
      <c r="D52" s="14"/>
      <c r="E52" s="14"/>
      <c r="F52" s="14"/>
      <c r="G52" s="14"/>
      <c r="H52" s="14"/>
      <c r="I52" s="14"/>
      <c r="J52" s="14"/>
      <c r="K52" s="14"/>
      <c r="L52" s="9"/>
      <c r="M52" s="14"/>
    </row>
    <row r="53" spans="1:13" ht="15.75" customHeight="1" x14ac:dyDescent="0.3">
      <c r="A53" s="24"/>
      <c r="B53" s="15" t="s">
        <v>39</v>
      </c>
      <c r="C53" s="16" t="s">
        <v>37</v>
      </c>
      <c r="D53" s="25" t="s">
        <v>40</v>
      </c>
      <c r="E53" s="16">
        <v>6</v>
      </c>
      <c r="F53" s="9"/>
      <c r="G53" s="16">
        <v>6</v>
      </c>
      <c r="H53" s="17">
        <v>6</v>
      </c>
      <c r="I53" s="9"/>
      <c r="J53" s="17">
        <v>6</v>
      </c>
      <c r="K53" s="31">
        <f>H53-E53</f>
        <v>0</v>
      </c>
      <c r="L53" s="26"/>
      <c r="M53" s="17">
        <f>J53-G53</f>
        <v>0</v>
      </c>
    </row>
    <row r="54" spans="1:13" ht="26.4" x14ac:dyDescent="0.3">
      <c r="A54" s="24"/>
      <c r="B54" s="15" t="s">
        <v>67</v>
      </c>
      <c r="C54" s="16" t="s">
        <v>41</v>
      </c>
      <c r="D54" s="25" t="s">
        <v>40</v>
      </c>
      <c r="E54" s="45">
        <f>E55+E56+E57+E58+E59</f>
        <v>640.75</v>
      </c>
      <c r="F54" s="9"/>
      <c r="G54" s="46">
        <f t="shared" ref="G54:G59" si="2">E54</f>
        <v>640.75</v>
      </c>
      <c r="H54" s="17">
        <v>609.75</v>
      </c>
      <c r="I54" s="9"/>
      <c r="J54" s="17">
        <f t="shared" ref="J54:J59" si="3">H54</f>
        <v>609.75</v>
      </c>
      <c r="K54" s="31">
        <f t="shared" ref="K54:K59" si="4">H54-E54</f>
        <v>-31</v>
      </c>
      <c r="L54" s="26"/>
      <c r="M54" s="17">
        <f t="shared" ref="M54:M59" si="5">J54-G54</f>
        <v>-31</v>
      </c>
    </row>
    <row r="55" spans="1:13" ht="15.6" x14ac:dyDescent="0.3">
      <c r="A55" s="24"/>
      <c r="B55" s="15" t="s">
        <v>42</v>
      </c>
      <c r="C55" s="16" t="s">
        <v>41</v>
      </c>
      <c r="D55" s="25" t="s">
        <v>40</v>
      </c>
      <c r="E55" s="45">
        <v>15.25</v>
      </c>
      <c r="F55" s="9"/>
      <c r="G55" s="46">
        <f t="shared" si="2"/>
        <v>15.25</v>
      </c>
      <c r="H55" s="17">
        <v>13.75</v>
      </c>
      <c r="I55" s="9"/>
      <c r="J55" s="17">
        <f t="shared" si="3"/>
        <v>13.75</v>
      </c>
      <c r="K55" s="31">
        <f t="shared" si="4"/>
        <v>-1.5</v>
      </c>
      <c r="L55" s="26"/>
      <c r="M55" s="17">
        <f t="shared" si="5"/>
        <v>-1.5</v>
      </c>
    </row>
    <row r="56" spans="1:13" ht="27.75" customHeight="1" x14ac:dyDescent="0.3">
      <c r="A56" s="24"/>
      <c r="B56" s="15" t="s">
        <v>43</v>
      </c>
      <c r="C56" s="16" t="s">
        <v>41</v>
      </c>
      <c r="D56" s="25" t="s">
        <v>40</v>
      </c>
      <c r="E56" s="45">
        <v>62.5</v>
      </c>
      <c r="F56" s="9"/>
      <c r="G56" s="46">
        <f t="shared" si="2"/>
        <v>62.5</v>
      </c>
      <c r="H56" s="17">
        <v>60.25</v>
      </c>
      <c r="I56" s="9"/>
      <c r="J56" s="17">
        <f t="shared" si="3"/>
        <v>60.25</v>
      </c>
      <c r="K56" s="31">
        <f t="shared" si="4"/>
        <v>-2.25</v>
      </c>
      <c r="L56" s="26"/>
      <c r="M56" s="17">
        <f t="shared" si="5"/>
        <v>-2.25</v>
      </c>
    </row>
    <row r="57" spans="1:13" ht="26.25" customHeight="1" x14ac:dyDescent="0.3">
      <c r="A57" s="24"/>
      <c r="B57" s="15" t="s">
        <v>44</v>
      </c>
      <c r="C57" s="16" t="s">
        <v>41</v>
      </c>
      <c r="D57" s="25" t="s">
        <v>40</v>
      </c>
      <c r="E57" s="45">
        <v>275.75</v>
      </c>
      <c r="F57" s="9"/>
      <c r="G57" s="46">
        <f t="shared" si="2"/>
        <v>275.75</v>
      </c>
      <c r="H57" s="17">
        <v>268.5</v>
      </c>
      <c r="I57" s="9"/>
      <c r="J57" s="17">
        <f t="shared" si="3"/>
        <v>268.5</v>
      </c>
      <c r="K57" s="31">
        <f t="shared" si="4"/>
        <v>-7.25</v>
      </c>
      <c r="L57" s="26"/>
      <c r="M57" s="17">
        <f t="shared" si="5"/>
        <v>-7.25</v>
      </c>
    </row>
    <row r="58" spans="1:13" ht="15" customHeight="1" x14ac:dyDescent="0.3">
      <c r="A58" s="24"/>
      <c r="B58" s="15" t="s">
        <v>45</v>
      </c>
      <c r="C58" s="16" t="s">
        <v>41</v>
      </c>
      <c r="D58" s="25" t="s">
        <v>40</v>
      </c>
      <c r="E58" s="45">
        <v>69.25</v>
      </c>
      <c r="F58" s="9"/>
      <c r="G58" s="46">
        <f t="shared" si="2"/>
        <v>69.25</v>
      </c>
      <c r="H58" s="17">
        <v>67.75</v>
      </c>
      <c r="I58" s="9"/>
      <c r="J58" s="17">
        <f t="shared" si="3"/>
        <v>67.75</v>
      </c>
      <c r="K58" s="31">
        <f t="shared" si="4"/>
        <v>-1.5</v>
      </c>
      <c r="L58" s="26"/>
      <c r="M58" s="17">
        <f t="shared" si="5"/>
        <v>-1.5</v>
      </c>
    </row>
    <row r="59" spans="1:13" ht="15.75" customHeight="1" x14ac:dyDescent="0.3">
      <c r="A59" s="24"/>
      <c r="B59" s="15" t="s">
        <v>46</v>
      </c>
      <c r="C59" s="16" t="s">
        <v>41</v>
      </c>
      <c r="D59" s="25" t="s">
        <v>40</v>
      </c>
      <c r="E59" s="45">
        <v>218</v>
      </c>
      <c r="F59" s="9"/>
      <c r="G59" s="46">
        <f t="shared" si="2"/>
        <v>218</v>
      </c>
      <c r="H59" s="17">
        <v>199.5</v>
      </c>
      <c r="I59" s="9"/>
      <c r="J59" s="17">
        <f t="shared" si="3"/>
        <v>199.5</v>
      </c>
      <c r="K59" s="31">
        <f t="shared" si="4"/>
        <v>-18.5</v>
      </c>
      <c r="L59" s="26"/>
      <c r="M59" s="17">
        <f t="shared" si="5"/>
        <v>-18.5</v>
      </c>
    </row>
    <row r="60" spans="1:13" ht="15.6" x14ac:dyDescent="0.3">
      <c r="A60" s="83" t="s">
        <v>47</v>
      </c>
      <c r="B60" s="84"/>
      <c r="C60" s="84"/>
      <c r="D60" s="84"/>
      <c r="E60" s="85"/>
      <c r="F60" s="85"/>
      <c r="G60" s="85"/>
      <c r="H60" s="85"/>
      <c r="I60" s="85"/>
      <c r="J60" s="85"/>
      <c r="K60" s="84"/>
      <c r="L60" s="84"/>
      <c r="M60" s="86"/>
    </row>
    <row r="61" spans="1:13" ht="15.6" x14ac:dyDescent="0.3">
      <c r="A61" s="13">
        <v>2</v>
      </c>
      <c r="B61" s="14" t="s">
        <v>12</v>
      </c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</row>
    <row r="62" spans="1:13" ht="26.4" x14ac:dyDescent="0.3">
      <c r="A62" s="27"/>
      <c r="B62" s="15" t="s">
        <v>48</v>
      </c>
      <c r="C62" s="16" t="s">
        <v>49</v>
      </c>
      <c r="D62" s="25" t="s">
        <v>68</v>
      </c>
      <c r="E62" s="47">
        <v>1038</v>
      </c>
      <c r="F62" s="9"/>
      <c r="G62" s="30">
        <v>1038</v>
      </c>
      <c r="H62" s="17">
        <v>1038</v>
      </c>
      <c r="I62" s="9"/>
      <c r="J62" s="17">
        <f>H62+I62</f>
        <v>1038</v>
      </c>
      <c r="K62" s="32">
        <f>H62-E62</f>
        <v>0</v>
      </c>
      <c r="L62" s="9"/>
      <c r="M62" s="33">
        <f>J62-G62</f>
        <v>0</v>
      </c>
    </row>
    <row r="63" spans="1:13" ht="26.4" x14ac:dyDescent="0.3">
      <c r="A63" s="28"/>
      <c r="B63" s="15" t="s">
        <v>50</v>
      </c>
      <c r="C63" s="16" t="s">
        <v>41</v>
      </c>
      <c r="D63" s="25" t="s">
        <v>68</v>
      </c>
      <c r="E63" s="47">
        <v>1038</v>
      </c>
      <c r="F63" s="9"/>
      <c r="G63" s="30">
        <v>1038</v>
      </c>
      <c r="H63" s="17">
        <v>897</v>
      </c>
      <c r="I63" s="9"/>
      <c r="J63" s="17">
        <f>H63+I63</f>
        <v>897</v>
      </c>
      <c r="K63" s="32">
        <f>H63-E63</f>
        <v>-141</v>
      </c>
      <c r="L63" s="9"/>
      <c r="M63" s="33">
        <f>J63-G63</f>
        <v>-141</v>
      </c>
    </row>
    <row r="64" spans="1:13" x14ac:dyDescent="0.3">
      <c r="A64" s="29"/>
      <c r="B64" s="15" t="s">
        <v>51</v>
      </c>
      <c r="C64" s="16" t="s">
        <v>52</v>
      </c>
      <c r="D64" s="25" t="s">
        <v>68</v>
      </c>
      <c r="E64" s="47">
        <v>359720</v>
      </c>
      <c r="F64" s="15"/>
      <c r="G64" s="30">
        <f>E64</f>
        <v>359720</v>
      </c>
      <c r="H64" s="17">
        <v>332816</v>
      </c>
      <c r="I64" s="15"/>
      <c r="J64" s="17">
        <f>H64+I64</f>
        <v>332816</v>
      </c>
      <c r="K64" s="32">
        <f>H64-E64</f>
        <v>-26904</v>
      </c>
      <c r="L64" s="15"/>
      <c r="M64" s="33">
        <f>J64-G64</f>
        <v>-26904</v>
      </c>
    </row>
    <row r="65" spans="1:13" ht="15.6" x14ac:dyDescent="0.3">
      <c r="A65" s="87" t="s">
        <v>103</v>
      </c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8"/>
    </row>
    <row r="66" spans="1:13" ht="15.6" x14ac:dyDescent="0.3">
      <c r="A66" s="13">
        <v>3</v>
      </c>
      <c r="B66" s="14" t="s">
        <v>13</v>
      </c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</row>
    <row r="67" spans="1:13" ht="66" x14ac:dyDescent="0.3">
      <c r="A67" s="27"/>
      <c r="B67" s="15" t="s">
        <v>53</v>
      </c>
      <c r="C67" s="16" t="s">
        <v>54</v>
      </c>
      <c r="D67" s="17" t="s">
        <v>55</v>
      </c>
      <c r="E67" s="34">
        <f>C27/E63</f>
        <v>76609.152215799608</v>
      </c>
      <c r="F67" s="35">
        <f>D27/E63</f>
        <v>25340.906551059732</v>
      </c>
      <c r="G67" s="35">
        <f>E67+F67</f>
        <v>101950.05876685934</v>
      </c>
      <c r="H67" s="35">
        <f>F27/H63</f>
        <v>87729.319955406914</v>
      </c>
      <c r="I67" s="35">
        <f>G27/H63</f>
        <v>26343.860646599776</v>
      </c>
      <c r="J67" s="35">
        <f>H67+I67</f>
        <v>114073.18060200669</v>
      </c>
      <c r="K67" s="35">
        <f>H67-E67</f>
        <v>11120.167739607306</v>
      </c>
      <c r="L67" s="35">
        <f>I67-F67</f>
        <v>1002.9540955400444</v>
      </c>
      <c r="M67" s="35">
        <f>K67+L67</f>
        <v>12123.121835147351</v>
      </c>
    </row>
    <row r="68" spans="1:13" ht="92.4" x14ac:dyDescent="0.3">
      <c r="A68" s="27"/>
      <c r="B68" s="15" t="s">
        <v>56</v>
      </c>
      <c r="C68" s="16" t="s">
        <v>41</v>
      </c>
      <c r="D68" s="25" t="s">
        <v>55</v>
      </c>
      <c r="E68" s="16">
        <v>2</v>
      </c>
      <c r="F68" s="9"/>
      <c r="G68" s="16">
        <v>2</v>
      </c>
      <c r="H68" s="17">
        <v>2</v>
      </c>
      <c r="I68" s="9"/>
      <c r="J68" s="17">
        <v>2</v>
      </c>
      <c r="K68" s="31">
        <f>H68-E68</f>
        <v>0</v>
      </c>
      <c r="L68" s="9"/>
      <c r="M68" s="17">
        <f>J68-G68</f>
        <v>0</v>
      </c>
    </row>
    <row r="69" spans="1:13" ht="15.6" x14ac:dyDescent="0.3">
      <c r="A69" s="27"/>
      <c r="B69" s="15" t="s">
        <v>42</v>
      </c>
      <c r="C69" s="16" t="s">
        <v>41</v>
      </c>
      <c r="D69" s="25" t="s">
        <v>55</v>
      </c>
      <c r="E69" s="16">
        <v>68</v>
      </c>
      <c r="F69" s="9"/>
      <c r="G69" s="16">
        <v>68</v>
      </c>
      <c r="H69" s="17">
        <v>65</v>
      </c>
      <c r="I69" s="9"/>
      <c r="J69" s="17">
        <v>65</v>
      </c>
      <c r="K69" s="31">
        <f>H69-E69</f>
        <v>-3</v>
      </c>
      <c r="L69" s="9"/>
      <c r="M69" s="17">
        <f>J69-G69</f>
        <v>-3</v>
      </c>
    </row>
    <row r="70" spans="1:13" ht="26.4" x14ac:dyDescent="0.3">
      <c r="A70" s="27"/>
      <c r="B70" s="15" t="s">
        <v>43</v>
      </c>
      <c r="C70" s="16" t="s">
        <v>41</v>
      </c>
      <c r="D70" s="25" t="s">
        <v>55</v>
      </c>
      <c r="E70" s="16">
        <v>17</v>
      </c>
      <c r="F70" s="9"/>
      <c r="G70" s="16">
        <v>17</v>
      </c>
      <c r="H70" s="17">
        <v>15</v>
      </c>
      <c r="I70" s="9"/>
      <c r="J70" s="17">
        <v>15</v>
      </c>
      <c r="K70" s="31">
        <f>H70-E70</f>
        <v>-2</v>
      </c>
      <c r="L70" s="9"/>
      <c r="M70" s="17">
        <f>J70-G70</f>
        <v>-2</v>
      </c>
    </row>
    <row r="71" spans="1:13" ht="26.4" x14ac:dyDescent="0.3">
      <c r="A71" s="27"/>
      <c r="B71" s="15" t="s">
        <v>44</v>
      </c>
      <c r="C71" s="16" t="s">
        <v>41</v>
      </c>
      <c r="D71" s="25" t="s">
        <v>55</v>
      </c>
      <c r="E71" s="16">
        <v>4</v>
      </c>
      <c r="F71" s="9"/>
      <c r="G71" s="16">
        <v>4</v>
      </c>
      <c r="H71" s="17">
        <v>3</v>
      </c>
      <c r="I71" s="9"/>
      <c r="J71" s="17">
        <v>3</v>
      </c>
      <c r="K71" s="31">
        <f>H71-E71</f>
        <v>-1</v>
      </c>
      <c r="L71" s="9"/>
      <c r="M71" s="17">
        <f>J71-G71</f>
        <v>-1</v>
      </c>
    </row>
    <row r="72" spans="1:13" ht="30.75" customHeight="1" x14ac:dyDescent="0.3">
      <c r="A72" s="83" t="s">
        <v>104</v>
      </c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8"/>
    </row>
    <row r="73" spans="1:13" ht="15.6" x14ac:dyDescent="0.3">
      <c r="A73" s="13">
        <v>4</v>
      </c>
      <c r="B73" s="14" t="s">
        <v>14</v>
      </c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</row>
    <row r="74" spans="1:13" ht="52.8" x14ac:dyDescent="0.3">
      <c r="A74" s="27"/>
      <c r="B74" s="15" t="s">
        <v>57</v>
      </c>
      <c r="C74" s="16" t="s">
        <v>58</v>
      </c>
      <c r="D74" s="25" t="s">
        <v>59</v>
      </c>
      <c r="E74" s="16" t="s">
        <v>65</v>
      </c>
      <c r="F74" s="18"/>
      <c r="G74" s="16" t="s">
        <v>65</v>
      </c>
      <c r="H74" s="16" t="s">
        <v>65</v>
      </c>
      <c r="I74" s="18"/>
      <c r="J74" s="16" t="s">
        <v>65</v>
      </c>
      <c r="K74" s="18"/>
      <c r="L74" s="18"/>
      <c r="M74" s="18"/>
    </row>
    <row r="75" spans="1:13" ht="52.8" x14ac:dyDescent="0.3">
      <c r="A75" s="27"/>
      <c r="B75" s="15" t="s">
        <v>60</v>
      </c>
      <c r="C75" s="16" t="s">
        <v>58</v>
      </c>
      <c r="D75" s="25" t="s">
        <v>59</v>
      </c>
      <c r="E75" s="16" t="s">
        <v>66</v>
      </c>
      <c r="F75" s="18"/>
      <c r="G75" s="16" t="s">
        <v>66</v>
      </c>
      <c r="H75" s="16" t="s">
        <v>66</v>
      </c>
      <c r="I75" s="18"/>
      <c r="J75" s="16" t="s">
        <v>66</v>
      </c>
      <c r="K75" s="18"/>
      <c r="L75" s="18"/>
      <c r="M75" s="18"/>
    </row>
    <row r="76" spans="1:13" ht="66" x14ac:dyDescent="0.3">
      <c r="A76" s="27"/>
      <c r="B76" s="15" t="s">
        <v>61</v>
      </c>
      <c r="C76" s="16" t="s">
        <v>62</v>
      </c>
      <c r="D76" s="25" t="s">
        <v>59</v>
      </c>
      <c r="E76" s="16">
        <v>100</v>
      </c>
      <c r="F76" s="18"/>
      <c r="G76" s="16">
        <v>100</v>
      </c>
      <c r="H76" s="16">
        <v>100</v>
      </c>
      <c r="I76" s="18"/>
      <c r="J76" s="16">
        <v>100</v>
      </c>
      <c r="K76" s="18"/>
      <c r="L76" s="18"/>
      <c r="M76" s="18"/>
    </row>
    <row r="77" spans="1:13" ht="26.4" x14ac:dyDescent="0.3">
      <c r="A77" s="24"/>
      <c r="B77" s="15" t="s">
        <v>63</v>
      </c>
      <c r="C77" s="16" t="s">
        <v>64</v>
      </c>
      <c r="D77" s="25" t="s">
        <v>59</v>
      </c>
      <c r="E77" s="16">
        <v>12.2</v>
      </c>
      <c r="F77" s="18"/>
      <c r="G77" s="16">
        <v>12.2</v>
      </c>
      <c r="H77" s="17">
        <v>14.1</v>
      </c>
      <c r="I77" s="18"/>
      <c r="J77" s="17">
        <v>14.1</v>
      </c>
      <c r="K77" s="36">
        <f>H77-E77</f>
        <v>1.9000000000000004</v>
      </c>
      <c r="L77" s="18"/>
      <c r="M77" s="36">
        <f>K77</f>
        <v>1.9000000000000004</v>
      </c>
    </row>
    <row r="78" spans="1:13" x14ac:dyDescent="0.3">
      <c r="A78" s="89" t="s">
        <v>90</v>
      </c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1"/>
    </row>
    <row r="79" spans="1:13" x14ac:dyDescent="0.3">
      <c r="A79" s="16">
        <v>1</v>
      </c>
      <c r="B79" s="15" t="s">
        <v>11</v>
      </c>
      <c r="C79" s="16"/>
      <c r="D79" s="16"/>
      <c r="E79" s="53"/>
      <c r="F79" s="53"/>
      <c r="G79" s="53"/>
      <c r="H79" s="53"/>
      <c r="I79" s="53"/>
      <c r="J79" s="53"/>
      <c r="K79" s="53"/>
      <c r="L79" s="53"/>
      <c r="M79" s="53"/>
    </row>
    <row r="80" spans="1:13" x14ac:dyDescent="0.3">
      <c r="A80" s="16"/>
      <c r="B80" s="15"/>
      <c r="C80" s="16"/>
      <c r="D80" s="16"/>
      <c r="E80" s="53"/>
      <c r="F80" s="53"/>
      <c r="G80" s="53"/>
      <c r="H80" s="53"/>
      <c r="I80" s="53"/>
      <c r="J80" s="53"/>
      <c r="K80" s="53"/>
      <c r="L80" s="53"/>
      <c r="M80" s="53"/>
    </row>
    <row r="81" spans="1:13" x14ac:dyDescent="0.3">
      <c r="A81" s="16">
        <v>2</v>
      </c>
      <c r="B81" s="15" t="s">
        <v>12</v>
      </c>
      <c r="C81" s="16"/>
      <c r="D81" s="16"/>
      <c r="E81" s="53"/>
      <c r="F81" s="53"/>
      <c r="G81" s="53"/>
      <c r="H81" s="53"/>
      <c r="I81" s="53"/>
      <c r="J81" s="53"/>
      <c r="K81" s="53"/>
      <c r="L81" s="53"/>
      <c r="M81" s="53"/>
    </row>
    <row r="82" spans="1:13" ht="39.6" x14ac:dyDescent="0.3">
      <c r="A82" s="48"/>
      <c r="B82" s="48" t="s">
        <v>87</v>
      </c>
      <c r="C82" s="49" t="s">
        <v>99</v>
      </c>
      <c r="D82" s="50" t="s">
        <v>88</v>
      </c>
      <c r="E82" s="54"/>
      <c r="F82" s="51">
        <v>1</v>
      </c>
      <c r="G82" s="54">
        <f>F82</f>
        <v>1</v>
      </c>
      <c r="H82" s="54"/>
      <c r="I82" s="54"/>
      <c r="J82" s="54">
        <f>I82</f>
        <v>0</v>
      </c>
      <c r="K82" s="54"/>
      <c r="L82" s="54"/>
      <c r="M82" s="54"/>
    </row>
    <row r="83" spans="1:13" x14ac:dyDescent="0.3">
      <c r="A83" s="68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7"/>
    </row>
    <row r="84" spans="1:13" x14ac:dyDescent="0.3">
      <c r="A84" s="55">
        <v>3</v>
      </c>
      <c r="B84" s="56" t="s">
        <v>13</v>
      </c>
      <c r="C84" s="55"/>
      <c r="D84" s="55"/>
      <c r="E84" s="57"/>
      <c r="F84" s="57"/>
      <c r="G84" s="57"/>
      <c r="H84" s="57"/>
      <c r="I84" s="57"/>
      <c r="J84" s="57"/>
      <c r="K84" s="57"/>
      <c r="L84" s="57"/>
      <c r="M84" s="57"/>
    </row>
    <row r="85" spans="1:13" ht="52.8" x14ac:dyDescent="0.3">
      <c r="A85" s="49"/>
      <c r="B85" s="48" t="s">
        <v>100</v>
      </c>
      <c r="C85" s="49" t="s">
        <v>89</v>
      </c>
      <c r="D85" s="50" t="s">
        <v>55</v>
      </c>
      <c r="E85" s="54"/>
      <c r="F85" s="52">
        <f>D28/F82</f>
        <v>1200000</v>
      </c>
      <c r="G85" s="58">
        <f>F85</f>
        <v>1200000</v>
      </c>
      <c r="H85" s="54"/>
      <c r="I85" s="58">
        <v>1198601</v>
      </c>
      <c r="J85" s="58">
        <f>I85</f>
        <v>1198601</v>
      </c>
      <c r="K85" s="54"/>
      <c r="L85" s="58">
        <f>I85-F85</f>
        <v>-1399</v>
      </c>
      <c r="M85" s="58">
        <f>J85-G85</f>
        <v>-1399</v>
      </c>
    </row>
    <row r="86" spans="1:13" x14ac:dyDescent="0.3">
      <c r="A86" s="65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7"/>
    </row>
    <row r="87" spans="1:13" x14ac:dyDescent="0.3">
      <c r="A87" s="55">
        <v>4</v>
      </c>
      <c r="B87" s="56" t="s">
        <v>14</v>
      </c>
      <c r="C87" s="55"/>
      <c r="D87" s="55"/>
      <c r="E87" s="57"/>
      <c r="F87" s="57"/>
      <c r="G87" s="57"/>
      <c r="H87" s="57"/>
      <c r="I87" s="57"/>
      <c r="J87" s="57"/>
      <c r="K87" s="57"/>
      <c r="L87" s="57"/>
      <c r="M87" s="57"/>
    </row>
    <row r="88" spans="1:13" x14ac:dyDescent="0.3">
      <c r="A88" s="15"/>
      <c r="B88" s="15"/>
      <c r="C88" s="16"/>
      <c r="D88" s="17"/>
      <c r="E88" s="53"/>
      <c r="F88" s="53"/>
      <c r="G88" s="53"/>
      <c r="H88" s="53"/>
      <c r="I88" s="53"/>
      <c r="J88" s="53"/>
      <c r="K88" s="53"/>
      <c r="L88" s="53"/>
      <c r="M88" s="53"/>
    </row>
    <row r="89" spans="1:13" x14ac:dyDescent="0.3">
      <c r="A89" s="16">
        <v>1</v>
      </c>
      <c r="B89" s="15" t="s">
        <v>11</v>
      </c>
      <c r="C89" s="16"/>
      <c r="D89" s="16"/>
      <c r="E89" s="53"/>
      <c r="F89" s="53"/>
      <c r="G89" s="53"/>
      <c r="H89" s="53"/>
      <c r="I89" s="53"/>
      <c r="J89" s="53"/>
      <c r="K89" s="53"/>
      <c r="L89" s="53"/>
      <c r="M89" s="53"/>
    </row>
    <row r="90" spans="1:13" x14ac:dyDescent="0.3">
      <c r="A90" s="16"/>
      <c r="B90" s="15"/>
      <c r="C90" s="16"/>
      <c r="D90" s="16"/>
      <c r="E90" s="53"/>
      <c r="F90" s="53"/>
      <c r="G90" s="53"/>
      <c r="H90" s="53"/>
      <c r="I90" s="53"/>
      <c r="J90" s="53"/>
      <c r="K90" s="53"/>
      <c r="L90" s="53"/>
      <c r="M90" s="53"/>
    </row>
    <row r="91" spans="1:13" x14ac:dyDescent="0.3">
      <c r="A91" s="16">
        <v>2</v>
      </c>
      <c r="B91" s="15" t="s">
        <v>12</v>
      </c>
      <c r="C91" s="16"/>
      <c r="D91" s="16"/>
      <c r="E91" s="53"/>
      <c r="F91" s="53"/>
      <c r="G91" s="53"/>
      <c r="H91" s="53"/>
      <c r="I91" s="53"/>
      <c r="J91" s="53"/>
      <c r="K91" s="53"/>
      <c r="L91" s="53"/>
      <c r="M91" s="53"/>
    </row>
    <row r="92" spans="1:13" ht="66" x14ac:dyDescent="0.3">
      <c r="A92" s="49"/>
      <c r="B92" s="15" t="s">
        <v>94</v>
      </c>
      <c r="C92" s="49" t="s">
        <v>99</v>
      </c>
      <c r="D92" s="50" t="s">
        <v>97</v>
      </c>
      <c r="E92" s="54"/>
      <c r="F92" s="60">
        <v>1</v>
      </c>
      <c r="G92" s="54">
        <f>F92</f>
        <v>1</v>
      </c>
      <c r="H92" s="54"/>
      <c r="I92" s="54">
        <v>1</v>
      </c>
      <c r="J92" s="54">
        <f>I92</f>
        <v>1</v>
      </c>
      <c r="K92" s="54"/>
      <c r="L92" s="54"/>
      <c r="M92" s="54"/>
    </row>
    <row r="93" spans="1:13" ht="39.6" x14ac:dyDescent="0.3">
      <c r="A93" s="48"/>
      <c r="B93" s="15" t="s">
        <v>95</v>
      </c>
      <c r="C93" s="49" t="s">
        <v>98</v>
      </c>
      <c r="D93" s="50" t="s">
        <v>97</v>
      </c>
      <c r="E93" s="54"/>
      <c r="F93" s="51">
        <v>6</v>
      </c>
      <c r="G93" s="54">
        <f>F93</f>
        <v>6</v>
      </c>
      <c r="H93" s="54"/>
      <c r="I93" s="54">
        <v>6</v>
      </c>
      <c r="J93" s="54">
        <f>I93</f>
        <v>6</v>
      </c>
      <c r="K93" s="54"/>
      <c r="L93" s="54"/>
      <c r="M93" s="54"/>
    </row>
    <row r="94" spans="1:13" x14ac:dyDescent="0.3">
      <c r="A94" s="68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7"/>
    </row>
    <row r="95" spans="1:13" x14ac:dyDescent="0.3">
      <c r="A95" s="55">
        <v>3</v>
      </c>
      <c r="B95" s="56" t="s">
        <v>13</v>
      </c>
      <c r="C95" s="55"/>
      <c r="D95" s="55"/>
      <c r="E95" s="57"/>
      <c r="F95" s="57"/>
      <c r="G95" s="57"/>
      <c r="H95" s="57"/>
      <c r="I95" s="57"/>
      <c r="J95" s="57"/>
      <c r="K95" s="57"/>
      <c r="L95" s="57"/>
      <c r="M95" s="57"/>
    </row>
    <row r="96" spans="1:13" ht="66" x14ac:dyDescent="0.3">
      <c r="A96" s="62"/>
      <c r="B96" s="48" t="s">
        <v>96</v>
      </c>
      <c r="C96" s="49" t="s">
        <v>89</v>
      </c>
      <c r="D96" s="50" t="s">
        <v>55</v>
      </c>
      <c r="E96" s="63"/>
      <c r="F96" s="63">
        <v>50000</v>
      </c>
      <c r="G96" s="63">
        <f>F96</f>
        <v>50000</v>
      </c>
      <c r="H96" s="63"/>
      <c r="I96" s="54">
        <v>50000</v>
      </c>
      <c r="J96" s="54">
        <v>50000</v>
      </c>
      <c r="K96" s="63"/>
      <c r="L96" s="54">
        <f>I96-F96</f>
        <v>0</v>
      </c>
      <c r="M96" s="54">
        <f>J96-G96</f>
        <v>0</v>
      </c>
    </row>
    <row r="97" spans="1:13" ht="92.4" x14ac:dyDescent="0.3">
      <c r="A97" s="49"/>
      <c r="B97" s="48" t="s">
        <v>106</v>
      </c>
      <c r="C97" s="49" t="s">
        <v>89</v>
      </c>
      <c r="D97" s="50" t="s">
        <v>55</v>
      </c>
      <c r="E97" s="54"/>
      <c r="F97" s="54">
        <v>25833</v>
      </c>
      <c r="G97" s="54">
        <f>F97</f>
        <v>25833</v>
      </c>
      <c r="H97" s="54"/>
      <c r="I97" s="64">
        <f>G30/I93</f>
        <v>25822.333333333332</v>
      </c>
      <c r="J97" s="64">
        <f>H30/J93</f>
        <v>25822.333333333332</v>
      </c>
      <c r="K97" s="54"/>
      <c r="L97" s="64">
        <f>I97-F97</f>
        <v>-10.666666666667879</v>
      </c>
      <c r="M97" s="64">
        <f>J97-G97</f>
        <v>-10.666666666667879</v>
      </c>
    </row>
    <row r="98" spans="1:13" x14ac:dyDescent="0.3">
      <c r="A98" s="65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7"/>
    </row>
    <row r="99" spans="1:13" x14ac:dyDescent="0.3">
      <c r="A99" s="55">
        <v>4</v>
      </c>
      <c r="B99" s="56" t="s">
        <v>14</v>
      </c>
      <c r="C99" s="55"/>
      <c r="D99" s="55"/>
      <c r="E99" s="57"/>
      <c r="F99" s="57"/>
      <c r="G99" s="57"/>
      <c r="H99" s="57"/>
      <c r="I99" s="57"/>
      <c r="J99" s="57"/>
      <c r="K99" s="57"/>
      <c r="L99" s="57"/>
      <c r="M99" s="57"/>
    </row>
    <row r="100" spans="1:13" x14ac:dyDescent="0.3">
      <c r="A100" s="15"/>
      <c r="B100" s="15"/>
      <c r="C100" s="16"/>
      <c r="D100" s="17"/>
      <c r="E100" s="53"/>
      <c r="F100" s="53"/>
      <c r="G100" s="53"/>
      <c r="H100" s="53"/>
      <c r="I100" s="53"/>
      <c r="J100" s="53"/>
      <c r="K100" s="53"/>
      <c r="L100" s="53"/>
      <c r="M100" s="53"/>
    </row>
    <row r="101" spans="1:13" ht="17.25" customHeight="1" x14ac:dyDescent="0.3">
      <c r="A101" s="98"/>
      <c r="B101" s="99"/>
      <c r="C101" s="99"/>
      <c r="D101" s="99"/>
      <c r="E101" s="99"/>
      <c r="F101" s="99"/>
      <c r="G101" s="99"/>
      <c r="H101" s="99"/>
      <c r="I101" s="99"/>
      <c r="J101" s="99"/>
      <c r="K101" s="99"/>
      <c r="L101" s="99"/>
      <c r="M101" s="100"/>
    </row>
    <row r="102" spans="1:13" ht="51" customHeight="1" x14ac:dyDescent="0.3">
      <c r="A102" s="59" t="s">
        <v>81</v>
      </c>
      <c r="B102" s="69" t="s">
        <v>91</v>
      </c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</row>
    <row r="104" spans="1:13" ht="15.75" customHeight="1" x14ac:dyDescent="0.3">
      <c r="A104" s="72" t="s">
        <v>102</v>
      </c>
      <c r="B104" s="72"/>
      <c r="C104" s="72"/>
      <c r="D104" s="72"/>
      <c r="E104" s="72"/>
      <c r="F104" s="72"/>
      <c r="G104" s="72"/>
      <c r="H104" s="11"/>
      <c r="J104" s="82" t="s">
        <v>101</v>
      </c>
      <c r="K104" s="82"/>
      <c r="L104" s="82"/>
      <c r="M104" s="82"/>
    </row>
    <row r="105" spans="1:13" ht="15.75" customHeight="1" x14ac:dyDescent="0.3">
      <c r="A105" s="38"/>
      <c r="B105" s="37"/>
      <c r="C105" s="37"/>
      <c r="D105" s="38"/>
      <c r="H105" s="10" t="s">
        <v>15</v>
      </c>
      <c r="J105" s="81" t="s">
        <v>16</v>
      </c>
      <c r="K105" s="81"/>
      <c r="L105" s="81"/>
      <c r="M105" s="81"/>
    </row>
    <row r="106" spans="1:13" ht="15.6" x14ac:dyDescent="0.3">
      <c r="A106" s="2"/>
      <c r="D106" s="38"/>
    </row>
    <row r="107" spans="1:13" ht="15.75" customHeight="1" x14ac:dyDescent="0.3">
      <c r="A107" s="72" t="s">
        <v>69</v>
      </c>
      <c r="B107" s="72"/>
      <c r="C107" s="72"/>
      <c r="D107" s="72"/>
      <c r="E107" s="72"/>
      <c r="F107" s="72"/>
      <c r="G107" s="72"/>
      <c r="H107" s="11"/>
      <c r="J107" s="82" t="s">
        <v>36</v>
      </c>
      <c r="K107" s="82"/>
      <c r="L107" s="82"/>
      <c r="M107" s="82"/>
    </row>
    <row r="108" spans="1:13" ht="15.75" customHeight="1" x14ac:dyDescent="0.3">
      <c r="A108" s="38"/>
      <c r="B108" s="38"/>
      <c r="C108" s="38"/>
      <c r="D108" s="38"/>
      <c r="E108" s="38"/>
      <c r="F108" s="38"/>
      <c r="G108" s="38"/>
      <c r="H108" s="10" t="s">
        <v>15</v>
      </c>
      <c r="J108" s="81" t="s">
        <v>16</v>
      </c>
      <c r="K108" s="81"/>
      <c r="L108" s="81"/>
      <c r="M108" s="81"/>
    </row>
  </sheetData>
  <mergeCells count="60">
    <mergeCell ref="A51:M51"/>
    <mergeCell ref="A101:M101"/>
    <mergeCell ref="A104:G104"/>
    <mergeCell ref="J104:M104"/>
    <mergeCell ref="E3:M3"/>
    <mergeCell ref="E4:M4"/>
    <mergeCell ref="E5:M5"/>
    <mergeCell ref="E6:M6"/>
    <mergeCell ref="E7:M7"/>
    <mergeCell ref="E8:M8"/>
    <mergeCell ref="A1:M1"/>
    <mergeCell ref="A2:M2"/>
    <mergeCell ref="K47:M48"/>
    <mergeCell ref="B43:K43"/>
    <mergeCell ref="B45:M45"/>
    <mergeCell ref="A32:K32"/>
    <mergeCell ref="A34:A35"/>
    <mergeCell ref="D47:D49"/>
    <mergeCell ref="C47:C49"/>
    <mergeCell ref="B47:B49"/>
    <mergeCell ref="A47:A49"/>
    <mergeCell ref="E47:G48"/>
    <mergeCell ref="H47:J48"/>
    <mergeCell ref="B19:M19"/>
    <mergeCell ref="B20:M20"/>
    <mergeCell ref="B37:B38"/>
    <mergeCell ref="C37:E37"/>
    <mergeCell ref="F37:H37"/>
    <mergeCell ref="I37:K37"/>
    <mergeCell ref="B34:M34"/>
    <mergeCell ref="A98:M98"/>
    <mergeCell ref="A94:M94"/>
    <mergeCell ref="A3:A4"/>
    <mergeCell ref="A5:A6"/>
    <mergeCell ref="A7:A8"/>
    <mergeCell ref="C24:E24"/>
    <mergeCell ref="F24:H24"/>
    <mergeCell ref="I24:K24"/>
    <mergeCell ref="A24:A25"/>
    <mergeCell ref="B24:B25"/>
    <mergeCell ref="B18:M18"/>
    <mergeCell ref="B21:M21"/>
    <mergeCell ref="J105:M105"/>
    <mergeCell ref="A107:G107"/>
    <mergeCell ref="J107:M107"/>
    <mergeCell ref="J108:M108"/>
    <mergeCell ref="A60:M60"/>
    <mergeCell ref="A65:M65"/>
    <mergeCell ref="A72:M72"/>
    <mergeCell ref="A78:M78"/>
    <mergeCell ref="A86:M86"/>
    <mergeCell ref="A83:M83"/>
    <mergeCell ref="B102:M102"/>
    <mergeCell ref="A22:A23"/>
    <mergeCell ref="B22:M22"/>
    <mergeCell ref="A9:M9"/>
    <mergeCell ref="B11:M11"/>
    <mergeCell ref="B12:M12"/>
    <mergeCell ref="B13:M13"/>
    <mergeCell ref="D15:M15"/>
  </mergeCells>
  <pageMargins left="0.19" right="0.18" top="0.53" bottom="0.31" header="0.3" footer="0.3"/>
  <pageSetup paperSize="9" scale="71" orientation="landscape" r:id="rId1"/>
  <rowBreaks count="4" manualBreakCount="4">
    <brk id="21" max="16383" man="1"/>
    <brk id="33" max="16383" man="1"/>
    <brk id="60" max="16383" man="1"/>
    <brk id="8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звіт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Токарев Евгений Васильевич</dc:creator>
  <cp:lastModifiedBy>Вікторія Півторан</cp:lastModifiedBy>
  <cp:lastPrinted>2021-03-29T12:14:24Z</cp:lastPrinted>
  <dcterms:created xsi:type="dcterms:W3CDTF">2018-12-28T08:43:53Z</dcterms:created>
  <dcterms:modified xsi:type="dcterms:W3CDTF">2026-03-25T10:35:46Z</dcterms:modified>
</cp:coreProperties>
</file>