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80"/>
  </bookViews>
  <sheets>
    <sheet name="Лист1" sheetId="4" r:id="rId1"/>
  </sheets>
  <definedNames>
    <definedName name="CHide">#REF!</definedName>
    <definedName name="CycleD">#REF!</definedName>
    <definedName name="CycleH">#REF!</definedName>
    <definedName name="CycleT">#REF!</definedName>
    <definedName name="CycleT1">#REF!</definedName>
    <definedName name="CycleT2">#REF!</definedName>
    <definedName name="CycleT3">#REF!</definedName>
    <definedName name="Detail">#REF!</definedName>
    <definedName name="DocSummery">#REF!</definedName>
    <definedName name="Header">#REF!</definedName>
    <definedName name="Hidden">#REF!</definedName>
    <definedName name="HideMark">#REF!</definedName>
    <definedName name="PageHead">#REF!</definedName>
    <definedName name="RCurrencyRow">#REF!</definedName>
    <definedName name="RText">#REF!</definedName>
    <definedName name="RText1">#REF!</definedName>
    <definedName name="Summery">#REF!</definedName>
    <definedName name="Summery1">#REF!</definedName>
    <definedName name="Title">#REF!</definedName>
    <definedName name="Total">#REF!</definedName>
    <definedName name="Total1">#REF!</definedName>
    <definedName name="Total2">#REF!</definedName>
    <definedName name="Валюта">#REF!</definedName>
    <definedName name="ВсегоДни">#REF!</definedName>
    <definedName name="ВсегоДолг">#REF!</definedName>
    <definedName name="ВсегоКВыдаче">#REF!</definedName>
    <definedName name="ВсегоСумма">#REF!</definedName>
    <definedName name="ВсегоЧас">#REF!</definedName>
    <definedName name="ДляОплаты">#REF!</definedName>
    <definedName name="ДниСкр">#REF!</definedName>
    <definedName name="ДокНомер">#REF!</definedName>
    <definedName name="Долг">#REF!</definedName>
    <definedName name="ДолгВал">#REF!</definedName>
    <definedName name="За">#REF!</definedName>
    <definedName name="_xlnm.Print_Titles" localSheetId="0">Лист1!$9:$9</definedName>
    <definedName name="Запуск_макроса_PageHead">#REF!</definedName>
    <definedName name="Запуск_макроса_разбиения_на_страницы">#REF!</definedName>
    <definedName name="ИтогДни">#REF!</definedName>
    <definedName name="ИтогДолг">#REF!</definedName>
    <definedName name="ИтогКвыдаче">#REF!</definedName>
    <definedName name="ИтогСумма">#REF!</definedName>
    <definedName name="ИтогЧас">#REF!</definedName>
    <definedName name="КВыдаче">#REF!</definedName>
    <definedName name="КВыдачеВал">#REF!</definedName>
    <definedName name="Курс">#REF!</definedName>
    <definedName name="НПП">#REF!</definedName>
    <definedName name="_xlnm.Print_Area" localSheetId="0">Лист1!$A$1:$X$22</definedName>
    <definedName name="Период">#REF!</definedName>
    <definedName name="ПериодДни">#REF!</definedName>
    <definedName name="ПериодДолг">#REF!</definedName>
    <definedName name="ПериодКВыдаче">#REF!</definedName>
    <definedName name="ПериодСумма">#REF!</definedName>
    <definedName name="ПериодЧас">#REF!</definedName>
    <definedName name="Примечание">#REF!</definedName>
    <definedName name="Разрез">#REF!</definedName>
    <definedName name="Сумма">#REF!</definedName>
    <definedName name="СуммаВал">#REF!</definedName>
    <definedName name="СуммаСкр">#REF!</definedName>
    <definedName name="ФИО">#REF!</definedName>
    <definedName name="ЧасСкр">#REF!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<sst xmlns="http://schemas.openxmlformats.org/spreadsheetml/2006/main" count="69" uniqueCount="50">
  <si>
    <t>Чернівецька обласна державна адміністрація ( обласна військова адміністрація)</t>
  </si>
  <si>
    <t>00022680</t>
  </si>
  <si>
    <t>ВИТЯГ З РОЗРАХУНКОВО-ПЛАТІЖНОЇ ВІДОМОСТІ</t>
  </si>
  <si>
    <t>за травень 2026 року</t>
  </si>
  <si>
    <t>грн, коп</t>
  </si>
  <si>
    <t>№з/п</t>
  </si>
  <si>
    <t>Таб №</t>
  </si>
  <si>
    <t>Прізвище, ім'я,            по батькові</t>
  </si>
  <si>
    <t>Посада</t>
  </si>
  <si>
    <t>Відпрацьо   вано</t>
  </si>
  <si>
    <t>Нарахування</t>
  </si>
  <si>
    <t xml:space="preserve">Утримання </t>
  </si>
  <si>
    <t>Відшкодовано ПДФО</t>
  </si>
  <si>
    <t>СУМА ДО ВИДАЧІ</t>
  </si>
  <si>
    <t>По посадовому окладу</t>
  </si>
  <si>
    <t>По окладу за спеціальним  званням</t>
  </si>
  <si>
    <t>Вислуга років</t>
  </si>
  <si>
    <t>Надбавка за інтенсивність</t>
  </si>
  <si>
    <t xml:space="preserve"> Надбавка за роботу з документами "таємно"</t>
  </si>
  <si>
    <t>Допомога соц.побутова</t>
  </si>
  <si>
    <t>Премія</t>
  </si>
  <si>
    <t xml:space="preserve">Відпускні, компенсація </t>
  </si>
  <si>
    <t xml:space="preserve">Оплата  по середньому (лікарняні листи, за час у відрядженні тощо) </t>
  </si>
  <si>
    <t>Грошова допомога  на оздоровлення</t>
  </si>
  <si>
    <t>Індексація</t>
  </si>
  <si>
    <t>РАЗОМ нараховано</t>
  </si>
  <si>
    <t>Виплати у міжрозрах.          період (аванс тощо)</t>
  </si>
  <si>
    <t>ПДФО</t>
  </si>
  <si>
    <t>Військо- вий збір</t>
  </si>
  <si>
    <t>Аліменти</t>
  </si>
  <si>
    <t>РАЗОМ утримано</t>
  </si>
  <si>
    <t>дні</t>
  </si>
  <si>
    <t>Сума</t>
  </si>
  <si>
    <t>Осипенко      Руслан  Іванович</t>
  </si>
  <si>
    <t>Голова ОДА (начальник ОВА)</t>
  </si>
  <si>
    <t>31 календ день</t>
  </si>
  <si>
    <t>Бондар             Віталій Валерійович</t>
  </si>
  <si>
    <t xml:space="preserve">Перший заступник голови ОДА (перший заступник начальника ОВА)          </t>
  </si>
  <si>
    <t>Янков            Олександр Степанович</t>
  </si>
  <si>
    <t>Греба                   Роман Володимирович</t>
  </si>
  <si>
    <t xml:space="preserve">Заступник голови ОДА (заступник начальника ОВА)          </t>
  </si>
  <si>
    <t>Поливач           Віктор Миколайович</t>
  </si>
  <si>
    <t xml:space="preserve">Заступник голови ОДА (заступник начальника ОВА) з оборонних питань </t>
  </si>
  <si>
    <t>Сакрієр         Оксана Леонідівна</t>
  </si>
  <si>
    <t xml:space="preserve">Заступник голови ОДА (заступник начальника ОВА) </t>
  </si>
  <si>
    <t>Симак            Оксана  Василівна</t>
  </si>
  <si>
    <t>Грибовський Ігор   Васильович</t>
  </si>
  <si>
    <t>Заступник голови ОДА (заступник начальника ОВА) з питань цифрового розвитку, цифрових трансформацій і цифровізації (CDTO)</t>
  </si>
  <si>
    <t>Разом по листу</t>
  </si>
  <si>
    <t>Начальник відділу фінансового забезпечення апарату ОДА (ОВА) - головний бухгалтер                                                     Галина МИХАЙЛЮК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</si>
</sst>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,##0.00_р_._-;\-* #,##0.00_р_._-;_-* &quot;-&quot;??_р_._-;_-@_-"/>
    <numFmt numFmtId="177" formatCode="_-* #,##0.00&quot;р.&quot;_-;\-* #,##0.00&quot;р.&quot;_-;_-* &quot;-&quot;??&quot;р.&quot;_-;_-@_-"/>
    <numFmt numFmtId="178" formatCode="_-* #,##0_р_._-;\-* #,##0_р_._-;_-* &quot;-&quot;_р_._-;_-@_-"/>
    <numFmt numFmtId="179" formatCode="_-* #,##0&quot;р.&quot;_-;\-* #,##0&quot;р.&quot;_-;_-* &quot;-&quot;&quot;р.&quot;_-;_-@_-"/>
    <numFmt numFmtId="180" formatCode=";;;"/>
    <numFmt numFmtId="181" formatCode="###0.00;\-###0.00;;"/>
  </numFmts>
  <fonts count="38">
    <font>
      <sz val="10"/>
      <name val="Arial Cyr"/>
      <family val="2"/>
      <charset val="204"/>
    </font>
    <font>
      <sz val="14"/>
      <name val="Arial"/>
      <family val="2"/>
      <charset val="204"/>
    </font>
    <font>
      <sz val="12"/>
      <name val="Times New Roman Cyr"/>
      <family val="1"/>
      <charset val="204"/>
    </font>
    <font>
      <b/>
      <sz val="14"/>
      <name val="Times New Roman CYR"/>
      <family val="1"/>
      <charset val="204"/>
    </font>
    <font>
      <b/>
      <i/>
      <sz val="12"/>
      <name val="Arial"/>
      <family val="2"/>
      <charset val="204"/>
    </font>
    <font>
      <b/>
      <i/>
      <sz val="12"/>
      <name val="Times New Roman CYR"/>
      <family val="1"/>
      <charset val="204"/>
    </font>
    <font>
      <sz val="12"/>
      <name val="Arial Cyr"/>
      <family val="2"/>
      <charset val="204"/>
    </font>
    <font>
      <b/>
      <i/>
      <sz val="10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 Cyr"/>
      <charset val="204"/>
    </font>
    <font>
      <b/>
      <sz val="8"/>
      <name val="Arial Cyr"/>
      <family val="2"/>
      <charset val="204"/>
    </font>
    <font>
      <b/>
      <sz val="7"/>
      <name val="Arial Cyr"/>
      <family val="2"/>
      <charset val="204"/>
    </font>
    <font>
      <b/>
      <sz val="8"/>
      <name val="Arial Cyr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Arial Cyr"/>
      <family val="2"/>
      <charset val="204"/>
    </font>
    <font>
      <b/>
      <sz val="12"/>
      <name val="Times New Roman"/>
      <family val="1"/>
      <charset val="204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i/>
      <sz val="11"/>
      <color rgb="FF7F7F7F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8" fillId="0" borderId="0" applyFill="0" applyBorder="0" applyAlignment="0" applyProtection="0"/>
    <xf numFmtId="177" fontId="18" fillId="0" borderId="0" applyFill="0" applyBorder="0" applyAlignment="0" applyProtection="0"/>
    <xf numFmtId="9" fontId="18" fillId="0" borderId="0" applyFill="0" applyBorder="0" applyAlignment="0" applyProtection="0"/>
    <xf numFmtId="178" fontId="18" fillId="0" borderId="0" applyFill="0" applyBorder="0" applyAlignment="0" applyProtection="0"/>
    <xf numFmtId="179" fontId="18" fillId="0" borderId="0" applyFill="0" applyBorder="0" applyAlignment="0" applyProtection="0"/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11" applyNumberFormat="0" applyFill="0" applyAlignment="0" applyProtection="0"/>
    <xf numFmtId="0" fontId="25" fillId="0" borderId="12" applyNumberFormat="0" applyFill="0" applyAlignment="0" applyProtection="0"/>
    <xf numFmtId="0" fontId="26" fillId="0" borderId="13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14" applyNumberFormat="0" applyAlignment="0" applyProtection="0"/>
    <xf numFmtId="0" fontId="28" fillId="5" borderId="15" applyNumberFormat="0" applyAlignment="0" applyProtection="0"/>
    <xf numFmtId="0" fontId="29" fillId="5" borderId="14" applyNumberFormat="0" applyAlignment="0" applyProtection="0"/>
    <xf numFmtId="0" fontId="30" fillId="6" borderId="16" applyNumberFormat="0" applyAlignment="0" applyProtection="0"/>
    <xf numFmtId="0" fontId="31" fillId="0" borderId="17" applyNumberFormat="0" applyFill="0" applyAlignment="0" applyProtection="0"/>
    <xf numFmtId="0" fontId="32" fillId="0" borderId="18" applyNumberFormat="0" applyFill="0" applyAlignment="0" applyProtection="0"/>
    <xf numFmtId="0" fontId="33" fillId="7" borderId="0" applyNumberFormat="0" applyBorder="0" applyAlignment="0" applyProtection="0"/>
    <xf numFmtId="0" fontId="34" fillId="8" borderId="0" applyNumberFormat="0" applyBorder="0" applyAlignment="0" applyProtection="0"/>
    <xf numFmtId="0" fontId="35" fillId="9" borderId="0" applyNumberFormat="0" applyBorder="0" applyAlignment="0" applyProtection="0"/>
    <xf numFmtId="0" fontId="36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2" borderId="0" applyNumberFormat="0" applyBorder="0" applyAlignment="0" applyProtection="0"/>
    <xf numFmtId="0" fontId="36" fillId="13" borderId="0" applyNumberFormat="0" applyBorder="0" applyAlignment="0" applyProtection="0"/>
    <xf numFmtId="0" fontId="36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6" borderId="0" applyNumberFormat="0" applyBorder="0" applyAlignment="0" applyProtection="0"/>
    <xf numFmtId="0" fontId="36" fillId="17" borderId="0" applyNumberFormat="0" applyBorder="0" applyAlignment="0" applyProtection="0"/>
    <xf numFmtId="0" fontId="36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0" borderId="0" applyNumberFormat="0" applyBorder="0" applyAlignment="0" applyProtection="0"/>
    <xf numFmtId="0" fontId="36" fillId="21" borderId="0" applyNumberFormat="0" applyBorder="0" applyAlignment="0" applyProtection="0"/>
    <xf numFmtId="0" fontId="36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4" borderId="0" applyNumberFormat="0" applyBorder="0" applyAlignment="0" applyProtection="0"/>
    <xf numFmtId="0" fontId="36" fillId="25" borderId="0" applyNumberFormat="0" applyBorder="0" applyAlignment="0" applyProtection="0"/>
    <xf numFmtId="0" fontId="36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28" borderId="0" applyNumberFormat="0" applyBorder="0" applyAlignment="0" applyProtection="0"/>
    <xf numFmtId="0" fontId="36" fillId="29" borderId="0" applyNumberFormat="0" applyBorder="0" applyAlignment="0" applyProtection="0"/>
    <xf numFmtId="0" fontId="36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32" borderId="0" applyNumberFormat="0" applyBorder="0" applyAlignment="0" applyProtection="0"/>
    <xf numFmtId="0" fontId="36" fillId="33" borderId="0" applyNumberFormat="0" applyBorder="0" applyAlignment="0" applyProtection="0"/>
  </cellStyleXfs>
  <cellXfs count="58">
    <xf numFmtId="0" fontId="0" fillId="0" borderId="0" xfId="0"/>
    <xf numFmtId="0" fontId="0" fillId="0" borderId="0" xfId="0" applyFont="1" applyFill="1" applyAlignment="1">
      <alignment vertical="top"/>
    </xf>
    <xf numFmtId="0" fontId="1" fillId="0" borderId="0" xfId="0" applyFont="1" applyFill="1" applyAlignment="1">
      <alignment horizontal="left" vertical="top"/>
    </xf>
    <xf numFmtId="180" fontId="2" fillId="0" borderId="0" xfId="0" applyNumberFormat="1" applyFont="1" applyFill="1" applyAlignment="1">
      <alignment horizontal="left" vertical="center"/>
    </xf>
    <xf numFmtId="0" fontId="3" fillId="0" borderId="0" xfId="0" applyFont="1" applyFill="1" applyAlignment="1">
      <alignment horizontal="left" vertical="top"/>
    </xf>
    <xf numFmtId="0" fontId="4" fillId="0" borderId="0" xfId="0" applyFont="1" applyFill="1" applyAlignment="1">
      <alignment horizontal="left" vertical="top"/>
    </xf>
    <xf numFmtId="180" fontId="5" fillId="0" borderId="0" xfId="0" applyNumberFormat="1" applyFont="1" applyFill="1" applyAlignment="1">
      <alignment horizontal="left" vertical="center"/>
    </xf>
    <xf numFmtId="0" fontId="5" fillId="0" borderId="0" xfId="0" applyFont="1" applyFill="1" applyAlignment="1">
      <alignment horizontal="left" vertical="top"/>
    </xf>
    <xf numFmtId="0" fontId="6" fillId="0" borderId="0" xfId="0" applyFont="1"/>
    <xf numFmtId="49" fontId="7" fillId="0" borderId="0" xfId="0" applyNumberFormat="1" applyFont="1" applyFill="1" applyAlignment="1">
      <alignment horizontal="center" vertical="center"/>
    </xf>
    <xf numFmtId="0" fontId="8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left"/>
    </xf>
    <xf numFmtId="0" fontId="9" fillId="0" borderId="0" xfId="0" applyFont="1" applyFill="1" applyAlignment="1">
      <alignment horizontal="center" vertical="center"/>
    </xf>
    <xf numFmtId="0" fontId="10" fillId="0" borderId="0" xfId="0" applyFont="1"/>
    <xf numFmtId="49" fontId="10" fillId="0" borderId="0" xfId="0" applyNumberFormat="1" applyFont="1" applyAlignment="1">
      <alignment horizontal="center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vertical="center" wrapText="1"/>
    </xf>
    <xf numFmtId="1" fontId="15" fillId="0" borderId="7" xfId="0" applyNumberFormat="1" applyFont="1" applyFill="1" applyBorder="1" applyAlignment="1">
      <alignment horizontal="center" vertical="center" wrapText="1"/>
    </xf>
    <xf numFmtId="2" fontId="0" fillId="0" borderId="9" xfId="0" applyNumberFormat="1" applyFont="1" applyFill="1" applyBorder="1" applyAlignment="1">
      <alignment horizontal="center" vertical="center"/>
    </xf>
    <xf numFmtId="2" fontId="0" fillId="0" borderId="8" xfId="0" applyNumberFormat="1" applyFont="1" applyFill="1" applyBorder="1" applyAlignment="1">
      <alignment horizontal="center" vertical="center"/>
    </xf>
    <xf numFmtId="2" fontId="0" fillId="0" borderId="6" xfId="0" applyNumberFormat="1" applyFont="1" applyFill="1" applyBorder="1" applyAlignment="1">
      <alignment horizontal="right" vertical="center"/>
    </xf>
    <xf numFmtId="2" fontId="0" fillId="0" borderId="6" xfId="0" applyNumberFormat="1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14" fillId="0" borderId="6" xfId="0" applyFont="1" applyFill="1" applyBorder="1" applyAlignment="1">
      <alignment vertical="center" wrapText="1"/>
    </xf>
    <xf numFmtId="1" fontId="14" fillId="2" borderId="6" xfId="0" applyNumberFormat="1" applyFont="1" applyFill="1" applyBorder="1" applyAlignment="1">
      <alignment horizontal="center" vertical="center" wrapText="1"/>
    </xf>
    <xf numFmtId="2" fontId="0" fillId="2" borderId="6" xfId="0" applyNumberFormat="1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2" fontId="0" fillId="2" borderId="6" xfId="0" applyNumberFormat="1" applyFont="1" applyFill="1" applyBorder="1" applyAlignment="1">
      <alignment horizontal="right" vertical="center"/>
    </xf>
    <xf numFmtId="2" fontId="0" fillId="2" borderId="1" xfId="0" applyNumberFormat="1" applyFont="1" applyFill="1" applyBorder="1" applyAlignment="1">
      <alignment vertical="center"/>
    </xf>
    <xf numFmtId="2" fontId="0" fillId="2" borderId="6" xfId="0" applyNumberFormat="1" applyFont="1" applyFill="1" applyBorder="1" applyAlignment="1">
      <alignment vertical="center"/>
    </xf>
    <xf numFmtId="2" fontId="0" fillId="2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14" fillId="0" borderId="6" xfId="0" applyFont="1" applyFill="1" applyBorder="1" applyAlignment="1">
      <alignment horizontal="left" vertical="center" wrapText="1"/>
    </xf>
    <xf numFmtId="2" fontId="0" fillId="2" borderId="2" xfId="0" applyNumberFormat="1" applyFont="1" applyFill="1" applyBorder="1" applyAlignment="1">
      <alignment vertical="center"/>
    </xf>
    <xf numFmtId="0" fontId="16" fillId="0" borderId="6" xfId="0" applyFont="1" applyFill="1" applyBorder="1" applyAlignment="1">
      <alignment horizontal="left" vertical="center" wrapText="1"/>
    </xf>
    <xf numFmtId="0" fontId="17" fillId="0" borderId="6" xfId="0" applyFont="1" applyFill="1" applyBorder="1" applyAlignment="1">
      <alignment horizontal="left" vertical="center" wrapText="1"/>
    </xf>
    <xf numFmtId="181" fontId="17" fillId="0" borderId="6" xfId="0" applyNumberFormat="1" applyFont="1" applyFill="1" applyBorder="1" applyAlignment="1">
      <alignment horizontal="right" vertical="top"/>
    </xf>
    <xf numFmtId="2" fontId="16" fillId="0" borderId="6" xfId="0" applyNumberFormat="1" applyFont="1" applyFill="1" applyBorder="1" applyAlignment="1">
      <alignment vertical="center" wrapText="1"/>
    </xf>
    <xf numFmtId="0" fontId="17" fillId="0" borderId="0" xfId="0" applyFont="1" applyAlignment="1">
      <alignment horizontal="left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22"/>
  <sheetViews>
    <sheetView showGridLines="0" tabSelected="1" zoomScale="87" zoomScaleNormal="87" zoomScalePageLayoutView="96" zoomScaleSheetLayoutView="80" topLeftCell="D7" workbookViewId="0">
      <pane ySplit="1905" topLeftCell="A14" activePane="topLeft"/>
      <selection activeCell="W15" sqref="W15"/>
      <selection pane="bottomLeft"/>
    </sheetView>
  </sheetViews>
  <sheetFormatPr defaultColWidth="8.88888888888889" defaultRowHeight="13.15" customHeight="1"/>
  <cols>
    <col min="1" max="1" width="3.28703703703704" customWidth="1"/>
    <col min="2" max="2" width="4.28703703703704" customWidth="1"/>
    <col min="3" max="3" width="17.1388888888889" customWidth="1"/>
    <col min="4" max="4" width="17.8518518518519" customWidth="1"/>
    <col min="5" max="5" width="8.42592592592593" customWidth="1"/>
    <col min="6" max="7" width="10.8518518518519" customWidth="1"/>
    <col min="8" max="8" width="10.1388888888889" customWidth="1"/>
    <col min="9" max="9" width="11.5740740740741" customWidth="1"/>
    <col min="10" max="10" width="10.4259259259259" customWidth="1"/>
    <col min="11" max="11" width="12" hidden="1" customWidth="1"/>
    <col min="12" max="12" width="8.13888888888889" customWidth="1"/>
    <col min="13" max="13" width="10" customWidth="1"/>
    <col min="14" max="14" width="11" customWidth="1"/>
    <col min="15" max="15" width="10" customWidth="1"/>
    <col min="16" max="16" width="9.85185185185185" hidden="1" customWidth="1"/>
    <col min="17" max="18" width="10.8518518518519" customWidth="1"/>
    <col min="19" max="19" width="10" customWidth="1"/>
    <col min="20" max="20" width="9.57407407407407" customWidth="1"/>
    <col min="21" max="21" width="10.4259259259259" customWidth="1"/>
    <col min="22" max="22" width="10.8518518518519" customWidth="1"/>
    <col min="23" max="23" width="12.1388888888889" customWidth="1"/>
    <col min="24" max="24" width="11" customWidth="1"/>
  </cols>
  <sheetData>
    <row r="1" customHeight="1" spans="1:25">
      <c r="A1" s="2"/>
      <c r="B1" s="2"/>
      <c r="C1" s="3">
        <v>1</v>
      </c>
      <c r="D1" s="3"/>
      <c r="E1" s="4"/>
      <c r="F1" s="4"/>
      <c r="G1" s="4"/>
      <c r="H1" s="4"/>
    </row>
    <row r="2" ht="17.45" customHeight="1" spans="1:25">
      <c r="A2" s="5" t="s">
        <v>0</v>
      </c>
      <c r="B2" s="5"/>
      <c r="C2" s="6"/>
      <c r="D2" s="6"/>
      <c r="E2" s="7"/>
      <c r="F2" s="7"/>
      <c r="G2" s="7"/>
      <c r="H2" s="7"/>
      <c r="I2" s="8"/>
    </row>
    <row r="3" customHeight="1" spans="1:25">
      <c r="A3" s="9" t="s">
        <v>1</v>
      </c>
      <c r="B3" s="9"/>
      <c r="C3" s="9"/>
      <c r="D3" s="10"/>
      <c r="E3" s="11"/>
      <c r="F3" s="11"/>
      <c r="G3" s="11"/>
      <c r="H3" s="11"/>
    </row>
    <row r="4" ht="16.9" customHeight="1" spans="1:25">
      <c r="A4" s="12"/>
      <c r="B4" s="12"/>
      <c r="C4" s="12"/>
      <c r="D4" s="10"/>
      <c r="E4" s="11"/>
      <c r="F4" s="11"/>
      <c r="G4" s="11"/>
      <c r="H4" s="11"/>
      <c r="J4" s="13" t="s">
        <v>2</v>
      </c>
      <c r="K4" s="13"/>
      <c r="L4" s="13"/>
      <c r="M4" s="13"/>
      <c r="N4" s="13"/>
      <c r="O4" s="13"/>
      <c r="P4" s="13"/>
    </row>
    <row r="5" ht="7.9" customHeight="1" spans="1:25">
      <c r="A5" s="12"/>
      <c r="B5" s="12"/>
      <c r="C5" s="12"/>
      <c r="D5" s="10"/>
      <c r="E5" s="11"/>
      <c r="F5" s="11"/>
      <c r="G5" s="11"/>
      <c r="H5" s="11"/>
      <c r="J5" s="13"/>
      <c r="K5" s="13"/>
      <c r="L5" s="13"/>
      <c r="M5" s="13"/>
      <c r="N5" s="13"/>
      <c r="O5" s="13"/>
      <c r="P5" s="13"/>
    </row>
    <row r="6" ht="18.6" customHeight="1" spans="1:25">
      <c r="A6" s="12"/>
      <c r="B6" s="12"/>
      <c r="C6" s="12"/>
      <c r="D6" s="10"/>
      <c r="E6" s="11"/>
      <c r="F6" s="11"/>
      <c r="G6" s="11"/>
      <c r="H6" s="11"/>
      <c r="J6" s="14" t="s">
        <v>3</v>
      </c>
      <c r="K6" s="14"/>
      <c r="L6" s="14"/>
      <c r="M6" s="14"/>
      <c r="N6" s="14"/>
      <c r="O6" s="14"/>
      <c r="P6" s="14"/>
    </row>
    <row r="7" customHeight="1" spans="1:25">
      <c r="A7" s="12"/>
      <c r="B7" s="12"/>
      <c r="C7" s="12"/>
      <c r="D7" s="10"/>
      <c r="E7" s="11"/>
      <c r="F7" s="11"/>
      <c r="G7" s="11"/>
      <c r="H7" s="11"/>
      <c r="V7" t="s">
        <v>4</v>
      </c>
    </row>
    <row r="8" customHeight="1" spans="1:25">
      <c r="A8" s="15" t="s">
        <v>5</v>
      </c>
      <c r="B8" s="15" t="s">
        <v>6</v>
      </c>
      <c r="C8" s="15" t="s">
        <v>7</v>
      </c>
      <c r="D8" s="15" t="s">
        <v>8</v>
      </c>
      <c r="E8" s="16" t="s">
        <v>9</v>
      </c>
      <c r="F8" s="17" t="s">
        <v>10</v>
      </c>
      <c r="G8" s="18"/>
      <c r="H8" s="18"/>
      <c r="I8" s="18"/>
      <c r="J8" s="18"/>
      <c r="K8" s="18"/>
      <c r="L8" s="18"/>
      <c r="M8" s="18"/>
      <c r="N8" s="18"/>
      <c r="O8" s="18"/>
      <c r="P8" s="18"/>
      <c r="Q8" s="19"/>
      <c r="R8" s="20" t="s">
        <v>11</v>
      </c>
      <c r="S8" s="21"/>
      <c r="T8" s="21"/>
      <c r="U8" s="21"/>
      <c r="V8" s="22"/>
      <c r="W8" s="23" t="s">
        <v>12</v>
      </c>
      <c r="X8" s="15" t="s">
        <v>13</v>
      </c>
    </row>
    <row r="9" ht="81" customHeight="1" spans="1:25">
      <c r="A9" s="24"/>
      <c r="B9" s="24"/>
      <c r="C9" s="24"/>
      <c r="D9" s="24"/>
      <c r="E9" s="25"/>
      <c r="F9" s="26" t="s">
        <v>14</v>
      </c>
      <c r="G9" s="26" t="s">
        <v>15</v>
      </c>
      <c r="H9" s="26" t="s">
        <v>16</v>
      </c>
      <c r="I9" s="26" t="s">
        <v>17</v>
      </c>
      <c r="J9" s="26" t="s">
        <v>18</v>
      </c>
      <c r="K9" s="26" t="s">
        <v>19</v>
      </c>
      <c r="L9" s="26" t="s">
        <v>20</v>
      </c>
      <c r="M9" s="26" t="s">
        <v>21</v>
      </c>
      <c r="N9" s="26" t="s">
        <v>22</v>
      </c>
      <c r="O9" s="26" t="s">
        <v>23</v>
      </c>
      <c r="P9" s="26" t="s">
        <v>24</v>
      </c>
      <c r="Q9" s="27" t="s">
        <v>25</v>
      </c>
      <c r="R9" s="26" t="s">
        <v>26</v>
      </c>
      <c r="S9" s="26" t="s">
        <v>27</v>
      </c>
      <c r="T9" s="26" t="s">
        <v>28</v>
      </c>
      <c r="U9" s="26" t="s">
        <v>29</v>
      </c>
      <c r="V9" s="26" t="s">
        <v>30</v>
      </c>
      <c r="W9" s="28"/>
      <c r="X9" s="24"/>
    </row>
    <row r="10" ht="13.9" customHeight="1" spans="1:25">
      <c r="A10" s="15"/>
      <c r="B10" s="15"/>
      <c r="C10" s="29"/>
      <c r="D10" s="30"/>
      <c r="E10" s="26" t="s">
        <v>31</v>
      </c>
      <c r="F10" s="26" t="s">
        <v>32</v>
      </c>
      <c r="G10" s="26" t="s">
        <v>32</v>
      </c>
      <c r="H10" s="26" t="s">
        <v>32</v>
      </c>
      <c r="I10" s="26" t="s">
        <v>32</v>
      </c>
      <c r="J10" s="26" t="s">
        <v>32</v>
      </c>
      <c r="K10" s="26" t="s">
        <v>32</v>
      </c>
      <c r="L10" s="26" t="s">
        <v>32</v>
      </c>
      <c r="M10" s="26" t="s">
        <v>32</v>
      </c>
      <c r="N10" s="26" t="s">
        <v>32</v>
      </c>
      <c r="O10" s="26" t="s">
        <v>32</v>
      </c>
      <c r="P10" s="26" t="s">
        <v>32</v>
      </c>
      <c r="Q10" s="26" t="s">
        <v>32</v>
      </c>
      <c r="R10" s="29" t="s">
        <v>32</v>
      </c>
      <c r="S10" s="31" t="s">
        <v>32</v>
      </c>
      <c r="T10" s="31" t="s">
        <v>32</v>
      </c>
      <c r="U10" s="31"/>
      <c r="V10" s="31" t="s">
        <v>32</v>
      </c>
      <c r="W10" s="31"/>
      <c r="X10" s="31" t="s">
        <v>32</v>
      </c>
    </row>
    <row r="11" s="1" customFormat="1" ht="43.5" customHeight="1" spans="1:25">
      <c r="A11" s="32">
        <v>1</v>
      </c>
      <c r="B11" s="33">
        <v>618</v>
      </c>
      <c r="C11" s="34" t="s">
        <v>33</v>
      </c>
      <c r="D11" s="34" t="s">
        <v>34</v>
      </c>
      <c r="E11" s="35" t="s">
        <v>35</v>
      </c>
      <c r="F11" s="36">
        <v>127517</v>
      </c>
      <c r="G11" s="36">
        <v>2600</v>
      </c>
      <c r="H11" s="36">
        <v>65058.5</v>
      </c>
      <c r="I11" s="36"/>
      <c r="J11" s="36">
        <v>19127.55</v>
      </c>
      <c r="K11" s="36"/>
      <c r="L11" s="36"/>
      <c r="M11" s="36"/>
      <c r="N11" s="36"/>
      <c r="O11" s="36"/>
      <c r="P11" s="37"/>
      <c r="Q11" s="38">
        <f t="shared" ref="Q11:Q18" si="0">SUM(F11:P11)</f>
        <v>214303.05</v>
      </c>
      <c r="R11" s="39">
        <v>50000</v>
      </c>
      <c r="S11" s="39">
        <v>38574.55</v>
      </c>
      <c r="T11" s="39">
        <v>10715.15</v>
      </c>
      <c r="U11" s="39"/>
      <c r="V11" s="39">
        <f>R11+S11+T11+U11</f>
        <v>99289.7</v>
      </c>
      <c r="W11" s="39">
        <v>38574.55</v>
      </c>
      <c r="X11" s="39">
        <f>SUM(Q11-V11)+W11</f>
        <v>153587.9</v>
      </c>
      <c r="Y11" s="40"/>
    </row>
    <row r="12" s="1" customFormat="1" ht="74.25" customHeight="1" spans="1:25">
      <c r="A12" s="32">
        <v>2</v>
      </c>
      <c r="B12" s="33">
        <v>628</v>
      </c>
      <c r="C12" s="41" t="s">
        <v>36</v>
      </c>
      <c r="D12" s="41" t="s">
        <v>37</v>
      </c>
      <c r="E12" s="42">
        <v>21</v>
      </c>
      <c r="F12" s="43">
        <v>74229</v>
      </c>
      <c r="G12" s="43"/>
      <c r="H12" s="43">
        <v>37114.5</v>
      </c>
      <c r="I12" s="43">
        <v>22268.7</v>
      </c>
      <c r="J12" s="43"/>
      <c r="K12" s="43"/>
      <c r="L12" s="43"/>
      <c r="M12" s="43"/>
      <c r="N12" s="43"/>
      <c r="O12" s="43"/>
      <c r="P12" s="44"/>
      <c r="Q12" s="45">
        <f t="shared" si="0"/>
        <v>133612.2</v>
      </c>
      <c r="R12" s="46">
        <v>25000</v>
      </c>
      <c r="S12" s="46">
        <v>24050.2</v>
      </c>
      <c r="T12" s="46">
        <v>6680.61</v>
      </c>
      <c r="U12" s="46">
        <v>62346.13</v>
      </c>
      <c r="V12" s="39">
        <f t="shared" ref="V12:V18" si="1">R12+S12+T12+U12</f>
        <v>118076.94</v>
      </c>
      <c r="W12" s="47"/>
      <c r="X12" s="47">
        <f>SUM(Q12-V12)+W12</f>
        <v>15535.26</v>
      </c>
      <c r="Y12" s="40"/>
    </row>
    <row r="13" s="1" customFormat="1" ht="79.5" hidden="1" customHeight="1" spans="1:25">
      <c r="A13" s="32">
        <v>3</v>
      </c>
      <c r="B13" s="33">
        <v>552</v>
      </c>
      <c r="C13" s="41" t="s">
        <v>38</v>
      </c>
      <c r="D13" s="41" t="s">
        <v>37</v>
      </c>
      <c r="E13" s="42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>
        <f t="shared" si="0"/>
        <v>0</v>
      </c>
      <c r="R13" s="46"/>
      <c r="S13" s="46"/>
      <c r="T13" s="46"/>
      <c r="U13" s="46"/>
      <c r="V13" s="39">
        <f t="shared" si="1"/>
        <v>0</v>
      </c>
      <c r="W13" s="48"/>
      <c r="X13" s="46">
        <f>SUM(Q13-V13)</f>
        <v>0</v>
      </c>
    </row>
    <row r="14" s="1" customFormat="1" ht="60" customHeight="1" spans="1:25">
      <c r="A14" s="49">
        <v>4</v>
      </c>
      <c r="B14" s="50">
        <v>608</v>
      </c>
      <c r="C14" s="51" t="s">
        <v>39</v>
      </c>
      <c r="D14" s="51" t="s">
        <v>40</v>
      </c>
      <c r="E14" s="42">
        <v>3</v>
      </c>
      <c r="F14" s="47">
        <v>9468</v>
      </c>
      <c r="G14" s="47"/>
      <c r="H14" s="47">
        <v>1988.28</v>
      </c>
      <c r="I14" s="47"/>
      <c r="J14" s="47"/>
      <c r="K14" s="47"/>
      <c r="L14" s="47"/>
      <c r="M14" s="47">
        <v>31513.95</v>
      </c>
      <c r="N14" s="47"/>
      <c r="O14" s="47"/>
      <c r="P14" s="47"/>
      <c r="Q14" s="52">
        <f t="shared" si="0"/>
        <v>42970.23</v>
      </c>
      <c r="R14" s="43">
        <v>33087.08</v>
      </c>
      <c r="S14" s="43">
        <v>7734.64</v>
      </c>
      <c r="T14" s="43">
        <v>2148.51</v>
      </c>
      <c r="U14" s="43"/>
      <c r="V14" s="39">
        <f t="shared" si="1"/>
        <v>42970.23</v>
      </c>
      <c r="W14" s="43"/>
      <c r="X14" s="47">
        <f>SUM(Q14-V14)</f>
        <v>0</v>
      </c>
    </row>
    <row r="15" s="1" customFormat="1" ht="91.5" customHeight="1" spans="1:25">
      <c r="A15" s="49">
        <v>5</v>
      </c>
      <c r="B15" s="50">
        <v>633</v>
      </c>
      <c r="C15" s="51" t="s">
        <v>41</v>
      </c>
      <c r="D15" s="41" t="s">
        <v>42</v>
      </c>
      <c r="E15" s="35" t="s">
        <v>35</v>
      </c>
      <c r="F15" s="47">
        <v>66276</v>
      </c>
      <c r="G15" s="47">
        <v>1480</v>
      </c>
      <c r="H15" s="47">
        <v>33878</v>
      </c>
      <c r="I15" s="47">
        <v>19882.8</v>
      </c>
      <c r="J15" s="47">
        <v>9941.4</v>
      </c>
      <c r="K15" s="47"/>
      <c r="L15" s="47"/>
      <c r="M15" s="47"/>
      <c r="N15" s="47"/>
      <c r="O15" s="47"/>
      <c r="P15" s="47"/>
      <c r="Q15" s="52">
        <f t="shared" si="0"/>
        <v>131458.2</v>
      </c>
      <c r="R15" s="43">
        <v>25000</v>
      </c>
      <c r="S15" s="43">
        <v>23662.48</v>
      </c>
      <c r="T15" s="43">
        <v>6572.91</v>
      </c>
      <c r="U15" s="43"/>
      <c r="V15" s="39">
        <f t="shared" si="1"/>
        <v>55235.39</v>
      </c>
      <c r="W15" s="43">
        <v>23662.48</v>
      </c>
      <c r="X15" s="47">
        <f>SUM(Q15-V15)+W15</f>
        <v>99885.29</v>
      </c>
    </row>
    <row r="16" s="1" customFormat="1" ht="60" customHeight="1" spans="1:25">
      <c r="A16" s="33">
        <v>6</v>
      </c>
      <c r="B16" s="33">
        <v>631</v>
      </c>
      <c r="C16" s="41" t="s">
        <v>43</v>
      </c>
      <c r="D16" s="41" t="s">
        <v>44</v>
      </c>
      <c r="E16" s="42">
        <v>21</v>
      </c>
      <c r="F16" s="47">
        <v>66276</v>
      </c>
      <c r="G16" s="47"/>
      <c r="H16" s="47">
        <v>33138</v>
      </c>
      <c r="I16" s="47">
        <v>19882.8</v>
      </c>
      <c r="J16" s="47"/>
      <c r="K16" s="47"/>
      <c r="L16" s="47"/>
      <c r="M16" s="47"/>
      <c r="N16" s="47"/>
      <c r="O16" s="47"/>
      <c r="P16" s="52"/>
      <c r="Q16" s="47">
        <f t="shared" si="0"/>
        <v>119296.8</v>
      </c>
      <c r="R16" s="47">
        <v>25000</v>
      </c>
      <c r="S16" s="47">
        <v>21473.42</v>
      </c>
      <c r="T16" s="47">
        <v>5964.84</v>
      </c>
      <c r="U16" s="47"/>
      <c r="V16" s="39">
        <f t="shared" si="1"/>
        <v>52438.26</v>
      </c>
      <c r="W16" s="43"/>
      <c r="X16" s="47">
        <f>SUM(Q16-V16)</f>
        <v>66858.54</v>
      </c>
    </row>
    <row r="17" s="1" customFormat="1" ht="60" customHeight="1" spans="1:24">
      <c r="A17" s="33">
        <v>7</v>
      </c>
      <c r="B17" s="33">
        <v>629</v>
      </c>
      <c r="C17" s="41" t="s">
        <v>45</v>
      </c>
      <c r="D17" s="41" t="s">
        <v>44</v>
      </c>
      <c r="E17" s="42">
        <v>21</v>
      </c>
      <c r="F17" s="47">
        <v>66276</v>
      </c>
      <c r="G17" s="47"/>
      <c r="H17" s="47">
        <v>25942.32</v>
      </c>
      <c r="I17" s="47">
        <v>19882.8</v>
      </c>
      <c r="J17" s="47"/>
      <c r="K17" s="47"/>
      <c r="L17" s="47"/>
      <c r="M17" s="47"/>
      <c r="N17" s="47"/>
      <c r="O17" s="47"/>
      <c r="P17" s="52"/>
      <c r="Q17" s="47">
        <f t="shared" si="0"/>
        <v>112101.12</v>
      </c>
      <c r="R17" s="47">
        <v>25000</v>
      </c>
      <c r="S17" s="47">
        <v>20178.2</v>
      </c>
      <c r="T17" s="47">
        <v>5605.06</v>
      </c>
      <c r="U17" s="47"/>
      <c r="V17" s="39">
        <f t="shared" si="1"/>
        <v>50783.26</v>
      </c>
      <c r="W17" s="43"/>
      <c r="X17" s="47">
        <f>SUM(Q17-V17)</f>
        <v>61317.86</v>
      </c>
    </row>
    <row r="18" s="1" customFormat="1" ht="174" customHeight="1" spans="1:24">
      <c r="A18" s="33">
        <v>8</v>
      </c>
      <c r="B18" s="33">
        <v>630</v>
      </c>
      <c r="C18" s="41" t="s">
        <v>46</v>
      </c>
      <c r="D18" s="41" t="s">
        <v>47</v>
      </c>
      <c r="E18" s="42">
        <v>21</v>
      </c>
      <c r="F18" s="47">
        <v>66276</v>
      </c>
      <c r="G18" s="47"/>
      <c r="H18" s="47">
        <v>33138</v>
      </c>
      <c r="I18" s="47">
        <v>33138</v>
      </c>
      <c r="J18" s="47"/>
      <c r="K18" s="47"/>
      <c r="L18" s="47"/>
      <c r="M18" s="47"/>
      <c r="N18" s="47"/>
      <c r="O18" s="47"/>
      <c r="P18" s="52"/>
      <c r="Q18" s="47">
        <f t="shared" si="0"/>
        <v>132552</v>
      </c>
      <c r="R18" s="47">
        <v>25000</v>
      </c>
      <c r="S18" s="47">
        <v>23859.36</v>
      </c>
      <c r="T18" s="47">
        <v>6627.6</v>
      </c>
      <c r="U18" s="47"/>
      <c r="V18" s="39">
        <f t="shared" si="1"/>
        <v>55486.96</v>
      </c>
      <c r="W18" s="43"/>
      <c r="X18" s="47">
        <f>SUM(Q18-V18)</f>
        <v>77065.04</v>
      </c>
    </row>
    <row r="19" ht="45.75" customHeight="1" spans="1:24">
      <c r="A19" s="53"/>
      <c r="B19" s="53"/>
      <c r="C19" s="54" t="s">
        <v>48</v>
      </c>
      <c r="D19" s="54"/>
      <c r="E19" s="55"/>
      <c r="F19" s="56">
        <f>F11+F12+F13+F14+F15+F16+F17+F18</f>
        <v>476318</v>
      </c>
      <c r="G19" s="56">
        <f t="shared" ref="G19:X19" si="2">G11+G12+G13+G14+G15+G16+G17+G18</f>
        <v>4080</v>
      </c>
      <c r="H19" s="56">
        <f t="shared" si="2"/>
        <v>230257.6</v>
      </c>
      <c r="I19" s="56">
        <f t="shared" si="2"/>
        <v>115055.1</v>
      </c>
      <c r="J19" s="56">
        <f t="shared" si="2"/>
        <v>29068.95</v>
      </c>
      <c r="K19" s="56">
        <f t="shared" si="2"/>
        <v>0</v>
      </c>
      <c r="L19" s="56">
        <f t="shared" si="2"/>
        <v>0</v>
      </c>
      <c r="M19" s="56">
        <f t="shared" si="2"/>
        <v>31513.95</v>
      </c>
      <c r="N19" s="56">
        <f t="shared" si="2"/>
        <v>0</v>
      </c>
      <c r="O19" s="56">
        <f t="shared" si="2"/>
        <v>0</v>
      </c>
      <c r="P19" s="56">
        <f t="shared" si="2"/>
        <v>0</v>
      </c>
      <c r="Q19" s="56">
        <f t="shared" si="2"/>
        <v>886293.6</v>
      </c>
      <c r="R19" s="56">
        <f t="shared" si="2"/>
        <v>208087.08</v>
      </c>
      <c r="S19" s="56">
        <f t="shared" si="2"/>
        <v>159532.85</v>
      </c>
      <c r="T19" s="56">
        <f t="shared" si="2"/>
        <v>44314.68</v>
      </c>
      <c r="U19" s="56">
        <f t="shared" si="2"/>
        <v>62346.13</v>
      </c>
      <c r="V19" s="56">
        <f t="shared" si="2"/>
        <v>474280.74</v>
      </c>
      <c r="W19" s="56">
        <f t="shared" si="2"/>
        <v>62237.03</v>
      </c>
      <c r="X19" s="56">
        <f t="shared" si="2"/>
        <v>474249.89</v>
      </c>
    </row>
    <row r="20" ht="36" customHeight="1" spans="1:24">
      <c r="C20" s="57" t="s">
        <v>49</v>
      </c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</row>
    <row r="22" ht="28.5" customHeight="1"/>
  </sheetData>
  <mergeCells count="13">
    <mergeCell ref="A3:C3"/>
    <mergeCell ref="J6:M6"/>
    <mergeCell ref="F8:Q8"/>
    <mergeCell ref="R8:V8"/>
    <mergeCell ref="C19:D19"/>
    <mergeCell ref="C20:T20"/>
    <mergeCell ref="A8:A9"/>
    <mergeCell ref="B8:B9"/>
    <mergeCell ref="C8:C9"/>
    <mergeCell ref="D8:D9"/>
    <mergeCell ref="E8:E9"/>
    <mergeCell ref="W8:W9"/>
    <mergeCell ref="X8:X9"/>
  </mergeCells>
  <printOptions horizontalCentered="1" verticalCentered="1"/>
  <pageMargins left="0" right="0" top="0" bottom="0" header="0" footer="0"/>
  <pageSetup paperSize="9" scale="55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1</cp:revision>
  <dcterms:created xsi:type="dcterms:W3CDTF">2003-05-15T10:58:21Z</dcterms:created>
  <cp:lastPrinted>2026-05-28T09:35:02Z</cp:lastPrinted>
  <dcterms:modified xsi:type="dcterms:W3CDTF">2026-07-15T08:09:43Z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NEMO">
    <vt:lpwstr>REPMNEMO="���.-��.���.�.�."</vt:lpwstr>
  </property>
  <property fmtid="{D5CDD505-2E9C-101B-9397-08002B2CF9AE}" pid="3" name="NAME">
    <vt:lpwstr>REPNAME="������������-�������� ��������� �� ������ �����"</vt:lpwstr>
  </property>
  <property fmtid="{D5CDD505-2E9C-101B-9397-08002B2CF9AE}" pid="4" name="TAG">
    <vt:lpwstr>REPTAG="RPVOREP"</vt:lpwstr>
  </property>
  <property fmtid="{D5CDD505-2E9C-101B-9397-08002B2CF9AE}" pid="5" name="ICV">
    <vt:lpwstr>987A371F17B94D13950A887857E12C3E_13</vt:lpwstr>
  </property>
  <property fmtid="{D5CDD505-2E9C-101B-9397-08002B2CF9AE}" pid="6" name="KSOProductBuildVer">
    <vt:lpwstr>1049-12.1.0.26880</vt:lpwstr>
  </property>
  <property fmtid="{D5CDD505-2E9C-101B-9397-08002B2CF9AE}" pid="7" name="CalculationRule">
    <vt:i4>0</vt:i4>
  </property>
</Properties>
</file>