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aomi\Downloads\"/>
    </mc:Choice>
  </mc:AlternateContent>
  <xr:revisionPtr revIDLastSave="0" documentId="8_{3BAF58CC-7B71-43BF-A2CE-37B564D53BCB}" xr6:coauthVersionLast="47" xr6:coauthVersionMax="47" xr10:uidLastSave="{00000000-0000-0000-0000-000000000000}"/>
  <bookViews>
    <workbookView xWindow="-108" yWindow="-108" windowWidth="23256" windowHeight="12456"/>
  </bookViews>
  <sheets>
    <sheet name="Лист1" sheetId="4" r:id="rId1"/>
  </sheets>
  <definedNames>
    <definedName name="CHide">#REF!</definedName>
    <definedName name="CycleD">#REF!</definedName>
    <definedName name="CycleH">#REF!</definedName>
    <definedName name="CycleT">#REF!</definedName>
    <definedName name="CycleT1">#REF!</definedName>
    <definedName name="CycleT2">#REF!</definedName>
    <definedName name="CycleT3">#REF!</definedName>
    <definedName name="Detail">#REF!</definedName>
    <definedName name="DocSummery">#REF!</definedName>
    <definedName name="Header">#REF!</definedName>
    <definedName name="Hidden">#REF!</definedName>
    <definedName name="HideMark">#REF!</definedName>
    <definedName name="PageHead">#REF!</definedName>
    <definedName name="RCurrencyRow">#REF!</definedName>
    <definedName name="RText">#REF!</definedName>
    <definedName name="RText1">#REF!</definedName>
    <definedName name="Summery">#REF!</definedName>
    <definedName name="Summery1">#REF!</definedName>
    <definedName name="Title">#REF!</definedName>
    <definedName name="Total">#REF!</definedName>
    <definedName name="Total1">#REF!</definedName>
    <definedName name="Total2">#REF!</definedName>
    <definedName name="Валюта">#REF!</definedName>
    <definedName name="ВсегоДни">#REF!</definedName>
    <definedName name="ВсегоДолг">#REF!</definedName>
    <definedName name="ВсегоКВыдаче">#REF!</definedName>
    <definedName name="ВсегоСумма">#REF!</definedName>
    <definedName name="ВсегоЧас">#REF!</definedName>
    <definedName name="ДляОплаты">#REF!</definedName>
    <definedName name="ДниСкр">#REF!</definedName>
    <definedName name="ДокНомер">#REF!</definedName>
    <definedName name="Долг">#REF!</definedName>
    <definedName name="ДолгВал">#REF!</definedName>
    <definedName name="За">#REF!</definedName>
    <definedName name="_xlnm.Print_Titles" localSheetId="0">Лист1!$9:$9</definedName>
    <definedName name="Запуск_макроса_PageHead">#REF!</definedName>
    <definedName name="Запуск_макроса_разбиения_на_страницы">#REF!</definedName>
    <definedName name="ИтогДни">#REF!</definedName>
    <definedName name="ИтогДолг">#REF!</definedName>
    <definedName name="ИтогКвыдаче">#REF!</definedName>
    <definedName name="ИтогСумма">#REF!</definedName>
    <definedName name="ИтогЧас">#REF!</definedName>
    <definedName name="КВыдаче">#REF!</definedName>
    <definedName name="КВыдачеВал">#REF!</definedName>
    <definedName name="Курс">#REF!</definedName>
    <definedName name="НПП">#REF!</definedName>
    <definedName name="_xlnm.Print_Area" localSheetId="0">Лист1!$A$1:$W$21</definedName>
    <definedName name="Период">#REF!</definedName>
    <definedName name="ПериодДни">#REF!</definedName>
    <definedName name="ПериодДолг">#REF!</definedName>
    <definedName name="ПериодКВыдаче">#REF!</definedName>
    <definedName name="ПериодСумма">#REF!</definedName>
    <definedName name="ПериодЧас">#REF!</definedName>
    <definedName name="Примечание">#REF!</definedName>
    <definedName name="Разрез">#REF!</definedName>
    <definedName name="Сумма">#REF!</definedName>
    <definedName name="СуммаВал">#REF!</definedName>
    <definedName name="СуммаСкр">#REF!</definedName>
    <definedName name="ФИО">#REF!</definedName>
    <definedName name="ЧасСкр">#REF!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4" l="1"/>
  <c r="H16" i="4"/>
  <c r="I16" i="4"/>
  <c r="J16" i="4"/>
  <c r="K16" i="4"/>
  <c r="L16" i="4"/>
  <c r="M16" i="4"/>
  <c r="N16" i="4"/>
  <c r="O16" i="4"/>
  <c r="P16" i="4"/>
  <c r="R16" i="4"/>
  <c r="S16" i="4"/>
  <c r="T16" i="4"/>
  <c r="V16" i="4"/>
  <c r="F16" i="4"/>
  <c r="Q14" i="4"/>
  <c r="U14" i="4"/>
  <c r="W14" i="4"/>
  <c r="U13" i="4"/>
  <c r="Q13" i="4"/>
  <c r="U12" i="4"/>
  <c r="Q12" i="4"/>
  <c r="U11" i="4"/>
  <c r="U16" i="4" s="1"/>
  <c r="Q11" i="4"/>
  <c r="Q16" i="4" s="1"/>
  <c r="W11" i="4"/>
  <c r="W16" i="4" s="1"/>
  <c r="W13" i="4"/>
  <c r="W12" i="4"/>
</calcChain>
</file>

<file path=xl/sharedStrings.xml><?xml version="1.0" encoding="utf-8"?>
<sst xmlns="http://schemas.openxmlformats.org/spreadsheetml/2006/main" count="58" uniqueCount="42">
  <si>
    <t>№з/п</t>
  </si>
  <si>
    <t>СУМА ДО ВИДАЧІ</t>
  </si>
  <si>
    <t>Сума</t>
  </si>
  <si>
    <t>РАЗОМ нараховано</t>
  </si>
  <si>
    <t>ПДФО</t>
  </si>
  <si>
    <t>РАЗОМ утримано</t>
  </si>
  <si>
    <t>дні</t>
  </si>
  <si>
    <t>Посада</t>
  </si>
  <si>
    <t>Таб №</t>
  </si>
  <si>
    <t>Військовий збір</t>
  </si>
  <si>
    <t>ВИТЯГ З РОЗРАХУНКОВО-ПЛАТІЖНОЇ ВІДОМОСТІ</t>
  </si>
  <si>
    <t>Разом по листу</t>
  </si>
  <si>
    <t>Премія</t>
  </si>
  <si>
    <t>00022680</t>
  </si>
  <si>
    <t>Чернівецька обласна державна адміністрація ( обласна військова адміністрація)</t>
  </si>
  <si>
    <t>Голова ОДА (начальник ОВА)</t>
  </si>
  <si>
    <t>Заступник голови ОДА (начальника ОВА) з питань цифрового розвитку, цифрових трансформацій і цифровізації (CDTO)</t>
  </si>
  <si>
    <t>Начальник відділу фінансового забезпечення апарату ОДА (ОВА) - головний бухгалтер                                                     Галина МИХАЙЛЮК</t>
  </si>
  <si>
    <t>Грошова допомога  на оздоровлення</t>
  </si>
  <si>
    <t>Нарахування</t>
  </si>
  <si>
    <t>Виплати у міжрозрах.          період (аванс тощо)</t>
  </si>
  <si>
    <t xml:space="preserve">Утримання </t>
  </si>
  <si>
    <t>По посадовому окладу</t>
  </si>
  <si>
    <t>Вислуга років</t>
  </si>
  <si>
    <t>Допомога соц.побутова</t>
  </si>
  <si>
    <t>Індексація</t>
  </si>
  <si>
    <t xml:space="preserve">Відпускні, компенсація </t>
  </si>
  <si>
    <t>Надбавка за інтенсивність</t>
  </si>
  <si>
    <t xml:space="preserve">Оплата  по середньому (лікарняні листи, за час у відрядженні тощо) </t>
  </si>
  <si>
    <t>Осипенко      Руслан Іванович</t>
  </si>
  <si>
    <t>По окладу за спеціальним  званням</t>
  </si>
  <si>
    <t>Янков            Олександр Степанович</t>
  </si>
  <si>
    <t>Греба                   Роман Володимирович</t>
  </si>
  <si>
    <t>Відпрацьо   вано</t>
  </si>
  <si>
    <t xml:space="preserve"> Надбавка за роботу з документами "таємно"</t>
  </si>
  <si>
    <t>Прізвище, ім'я,            по батькові</t>
  </si>
  <si>
    <t>Відшкодовано ПДФО</t>
  </si>
  <si>
    <t>31  календ. день</t>
  </si>
  <si>
    <t xml:space="preserve">Перший заступник голови ОДА (перший заступник начальника ОВА)          </t>
  </si>
  <si>
    <t xml:space="preserve">Заступник голови ОДА (заступник начальника ОВА)          </t>
  </si>
  <si>
    <t>за березень 2026 року</t>
  </si>
  <si>
    <t>грн, коп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</si>
</sst>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0" formatCode=";;;"/>
    <numFmt numFmtId="181" formatCode="###0.00;\-###0.00;;"/>
  </numFmts>
  <fonts count="18" x14ac:knownFonts="1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4"/>
      <name val="Arial"/>
      <family val="2"/>
      <charset val="204"/>
    </font>
    <font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0"/>
      <name val="Arial Cyr"/>
      <family val="2"/>
      <charset val="204"/>
    </font>
    <font>
      <sz val="12"/>
      <name val="Arial Cyr"/>
      <family val="2"/>
      <charset val="204"/>
    </font>
    <font>
      <b/>
      <i/>
      <sz val="12"/>
      <name val="Times New Roman CYR"/>
      <family val="1"/>
      <charset val="204"/>
    </font>
    <font>
      <b/>
      <i/>
      <sz val="10"/>
      <name val="Arial"/>
      <family val="2"/>
      <charset val="204"/>
    </font>
    <font>
      <b/>
      <sz val="12"/>
      <name val="Arial Cyr"/>
      <charset val="204"/>
    </font>
    <font>
      <b/>
      <i/>
      <sz val="12"/>
      <name val="Arial"/>
      <family val="2"/>
      <charset val="204"/>
    </font>
    <font>
      <b/>
      <sz val="8"/>
      <name val="Arial Cyr"/>
      <family val="2"/>
      <charset val="204"/>
    </font>
    <font>
      <b/>
      <sz val="7"/>
      <name val="Arial Cyr"/>
      <family val="2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top"/>
    </xf>
    <xf numFmtId="180" fontId="4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top"/>
    </xf>
    <xf numFmtId="0" fontId="7" fillId="0" borderId="0" xfId="0" applyFont="1"/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top"/>
    </xf>
    <xf numFmtId="0" fontId="10" fillId="0" borderId="0" xfId="0" applyFont="1"/>
    <xf numFmtId="0" fontId="11" fillId="0" borderId="0" xfId="0" applyFont="1" applyFill="1" applyAlignment="1">
      <alignment horizontal="left" vertical="top"/>
    </xf>
    <xf numFmtId="180" fontId="8" fillId="0" borderId="0" xfId="0" applyNumberFormat="1" applyFont="1" applyFill="1" applyAlignment="1">
      <alignment horizontal="left" vertical="center"/>
    </xf>
    <xf numFmtId="49" fontId="10" fillId="0" borderId="0" xfId="0" applyNumberFormat="1" applyFont="1" applyAlignment="1">
      <alignment horizont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2" fontId="0" fillId="0" borderId="1" xfId="0" applyNumberFormat="1" applyFont="1" applyFill="1" applyBorder="1" applyAlignment="1">
      <alignment vertical="center"/>
    </xf>
    <xf numFmtId="2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2" fontId="0" fillId="0" borderId="3" xfId="0" applyNumberFormat="1" applyFont="1" applyFill="1" applyBorder="1" applyAlignment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2" fontId="0" fillId="0" borderId="2" xfId="0" applyNumberFormat="1" applyFont="1" applyFill="1" applyBorder="1" applyAlignment="1">
      <alignment vertical="center"/>
    </xf>
    <xf numFmtId="2" fontId="0" fillId="0" borderId="6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1" fontId="14" fillId="0" borderId="4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/>
    </xf>
    <xf numFmtId="2" fontId="0" fillId="0" borderId="7" xfId="0" applyNumberFormat="1" applyFont="1" applyFill="1" applyBorder="1" applyAlignment="1">
      <alignment horizontal="right" vertical="center"/>
    </xf>
    <xf numFmtId="181" fontId="16" fillId="0" borderId="1" xfId="0" applyNumberFormat="1" applyFont="1" applyFill="1" applyBorder="1" applyAlignment="1">
      <alignment horizontal="right" vertical="top"/>
    </xf>
    <xf numFmtId="0" fontId="16" fillId="0" borderId="0" xfId="0" applyFont="1" applyAlignment="1">
      <alignment horizontal="left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showGridLines="0" tabSelected="1" topLeftCell="C9" zoomScale="87" zoomScaleNormal="87" zoomScaleSheetLayoutView="80" zoomScalePageLayoutView="96" workbookViewId="0">
      <pane ySplit="1848" topLeftCell="A10" activePane="bottomLeft"/>
      <selection activeCell="F9" sqref="A9:IV9"/>
      <selection pane="bottomLeft" activeCell="C19" sqref="C19:T19"/>
    </sheetView>
  </sheetViews>
  <sheetFormatPr defaultRowHeight="13.2" customHeight="1" x14ac:dyDescent="0.25"/>
  <cols>
    <col min="1" max="1" width="3.33203125" customWidth="1"/>
    <col min="2" max="2" width="4.33203125" customWidth="1"/>
    <col min="3" max="3" width="17.109375" customWidth="1"/>
    <col min="4" max="4" width="17.88671875" customWidth="1"/>
    <col min="5" max="5" width="8.44140625" customWidth="1"/>
    <col min="6" max="7" width="10.88671875" customWidth="1"/>
    <col min="8" max="8" width="9.44140625" customWidth="1"/>
    <col min="9" max="9" width="12.44140625" customWidth="1"/>
    <col min="10" max="10" width="10.44140625" customWidth="1"/>
    <col min="11" max="11" width="12" hidden="1" customWidth="1"/>
    <col min="12" max="12" width="9.6640625" customWidth="1"/>
    <col min="13" max="13" width="10" customWidth="1"/>
    <col min="14" max="14" width="11" customWidth="1"/>
    <col min="15" max="15" width="10" customWidth="1"/>
    <col min="16" max="16" width="9.88671875" hidden="1" customWidth="1"/>
    <col min="17" max="18" width="10.88671875" customWidth="1"/>
    <col min="19" max="19" width="10.109375" customWidth="1"/>
    <col min="20" max="20" width="10.44140625" customWidth="1"/>
    <col min="21" max="21" width="10.88671875" customWidth="1"/>
    <col min="22" max="22" width="11.33203125" customWidth="1"/>
    <col min="23" max="23" width="11" customWidth="1"/>
  </cols>
  <sheetData>
    <row r="1" spans="1:24" ht="13.2" customHeight="1" x14ac:dyDescent="0.25">
      <c r="A1" s="2"/>
      <c r="B1" s="2"/>
      <c r="C1" s="3">
        <v>1</v>
      </c>
      <c r="D1" s="3"/>
      <c r="E1" s="4"/>
      <c r="F1" s="4"/>
      <c r="G1" s="4"/>
      <c r="H1" s="4"/>
    </row>
    <row r="2" spans="1:24" ht="17.399999999999999" customHeight="1" x14ac:dyDescent="0.25">
      <c r="A2" s="11" t="s">
        <v>14</v>
      </c>
      <c r="B2" s="11"/>
      <c r="C2" s="12"/>
      <c r="D2" s="12"/>
      <c r="E2" s="9"/>
      <c r="F2" s="9"/>
      <c r="G2" s="9"/>
      <c r="H2" s="9"/>
      <c r="I2" s="7"/>
    </row>
    <row r="3" spans="1:24" ht="13.2" customHeight="1" x14ac:dyDescent="0.25">
      <c r="A3" s="55" t="s">
        <v>13</v>
      </c>
      <c r="B3" s="55"/>
      <c r="C3" s="55"/>
      <c r="D3" s="5"/>
      <c r="E3" s="1"/>
      <c r="F3" s="1"/>
      <c r="G3" s="1"/>
      <c r="H3" s="1"/>
    </row>
    <row r="4" spans="1:24" ht="16.95" customHeight="1" x14ac:dyDescent="0.3">
      <c r="A4" s="8"/>
      <c r="B4" s="8"/>
      <c r="C4" s="8"/>
      <c r="D4" s="5"/>
      <c r="E4" s="1"/>
      <c r="F4" s="1"/>
      <c r="G4" s="1"/>
      <c r="H4" s="1"/>
      <c r="J4" s="10" t="s">
        <v>10</v>
      </c>
      <c r="K4" s="10"/>
      <c r="L4" s="10"/>
      <c r="M4" s="10"/>
      <c r="N4" s="10"/>
      <c r="O4" s="10"/>
      <c r="P4" s="10"/>
    </row>
    <row r="5" spans="1:24" ht="7.95" customHeight="1" x14ac:dyDescent="0.3">
      <c r="A5" s="8"/>
      <c r="B5" s="8"/>
      <c r="C5" s="8"/>
      <c r="D5" s="5"/>
      <c r="E5" s="1"/>
      <c r="F5" s="1"/>
      <c r="G5" s="1"/>
      <c r="H5" s="1"/>
      <c r="J5" s="10"/>
      <c r="K5" s="10"/>
      <c r="L5" s="10"/>
      <c r="M5" s="10"/>
      <c r="N5" s="10"/>
      <c r="O5" s="10"/>
      <c r="P5" s="10"/>
    </row>
    <row r="6" spans="1:24" ht="18.600000000000001" customHeight="1" x14ac:dyDescent="0.3">
      <c r="A6" s="8"/>
      <c r="B6" s="8"/>
      <c r="C6" s="8"/>
      <c r="D6" s="5"/>
      <c r="E6" s="1"/>
      <c r="F6" s="1"/>
      <c r="G6" s="1"/>
      <c r="H6" s="1"/>
      <c r="J6" s="52" t="s">
        <v>40</v>
      </c>
      <c r="K6" s="52"/>
      <c r="L6" s="52"/>
      <c r="M6" s="52"/>
      <c r="N6" s="13"/>
      <c r="O6" s="13"/>
      <c r="P6" s="13"/>
    </row>
    <row r="7" spans="1:24" ht="13.2" customHeight="1" x14ac:dyDescent="0.25">
      <c r="A7" s="8"/>
      <c r="B7" s="8"/>
      <c r="C7" s="8"/>
      <c r="D7" s="5"/>
      <c r="E7" s="1"/>
      <c r="F7" s="1"/>
      <c r="G7" s="1"/>
      <c r="H7" s="1"/>
      <c r="U7" t="s">
        <v>41</v>
      </c>
    </row>
    <row r="8" spans="1:24" ht="13.2" customHeight="1" x14ac:dyDescent="0.25">
      <c r="A8" s="50" t="s">
        <v>0</v>
      </c>
      <c r="B8" s="50" t="s">
        <v>8</v>
      </c>
      <c r="C8" s="50" t="s">
        <v>35</v>
      </c>
      <c r="D8" s="50" t="s">
        <v>7</v>
      </c>
      <c r="E8" s="42" t="s">
        <v>33</v>
      </c>
      <c r="F8" s="44" t="s">
        <v>19</v>
      </c>
      <c r="G8" s="45"/>
      <c r="H8" s="45"/>
      <c r="I8" s="45"/>
      <c r="J8" s="45"/>
      <c r="K8" s="45"/>
      <c r="L8" s="45"/>
      <c r="M8" s="45"/>
      <c r="N8" s="45"/>
      <c r="O8" s="45"/>
      <c r="P8" s="45"/>
      <c r="Q8" s="46"/>
      <c r="R8" s="47" t="s">
        <v>21</v>
      </c>
      <c r="S8" s="48"/>
      <c r="T8" s="48"/>
      <c r="U8" s="49"/>
      <c r="V8" s="53" t="s">
        <v>36</v>
      </c>
      <c r="W8" s="50" t="s">
        <v>1</v>
      </c>
    </row>
    <row r="9" spans="1:24" ht="81" customHeight="1" x14ac:dyDescent="0.25">
      <c r="A9" s="51"/>
      <c r="B9" s="51"/>
      <c r="C9" s="51"/>
      <c r="D9" s="51"/>
      <c r="E9" s="43"/>
      <c r="F9" s="14" t="s">
        <v>22</v>
      </c>
      <c r="G9" s="14" t="s">
        <v>30</v>
      </c>
      <c r="H9" s="14" t="s">
        <v>23</v>
      </c>
      <c r="I9" s="14" t="s">
        <v>27</v>
      </c>
      <c r="J9" s="14" t="s">
        <v>34</v>
      </c>
      <c r="K9" s="14" t="s">
        <v>24</v>
      </c>
      <c r="L9" s="14" t="s">
        <v>12</v>
      </c>
      <c r="M9" s="14" t="s">
        <v>26</v>
      </c>
      <c r="N9" s="14" t="s">
        <v>28</v>
      </c>
      <c r="O9" s="14" t="s">
        <v>18</v>
      </c>
      <c r="P9" s="14" t="s">
        <v>25</v>
      </c>
      <c r="Q9" s="25" t="s">
        <v>3</v>
      </c>
      <c r="R9" s="14" t="s">
        <v>20</v>
      </c>
      <c r="S9" s="14" t="s">
        <v>4</v>
      </c>
      <c r="T9" s="14" t="s">
        <v>9</v>
      </c>
      <c r="U9" s="14" t="s">
        <v>5</v>
      </c>
      <c r="V9" s="54"/>
      <c r="W9" s="51"/>
    </row>
    <row r="10" spans="1:24" ht="13.95" customHeight="1" x14ac:dyDescent="0.25">
      <c r="A10" s="15"/>
      <c r="B10" s="15"/>
      <c r="C10" s="27"/>
      <c r="D10" s="36"/>
      <c r="E10" s="14" t="s">
        <v>6</v>
      </c>
      <c r="F10" s="14" t="s">
        <v>2</v>
      </c>
      <c r="G10" s="14" t="s">
        <v>2</v>
      </c>
      <c r="H10" s="14" t="s">
        <v>2</v>
      </c>
      <c r="I10" s="14" t="s">
        <v>2</v>
      </c>
      <c r="J10" s="14" t="s">
        <v>2</v>
      </c>
      <c r="K10" s="14" t="s">
        <v>2</v>
      </c>
      <c r="L10" s="14" t="s">
        <v>2</v>
      </c>
      <c r="M10" s="14" t="s">
        <v>2</v>
      </c>
      <c r="N10" s="14" t="s">
        <v>2</v>
      </c>
      <c r="O10" s="14" t="s">
        <v>2</v>
      </c>
      <c r="P10" s="14" t="s">
        <v>2</v>
      </c>
      <c r="Q10" s="14" t="s">
        <v>2</v>
      </c>
      <c r="R10" s="27" t="s">
        <v>2</v>
      </c>
      <c r="S10" s="28" t="s">
        <v>2</v>
      </c>
      <c r="T10" s="28" t="s">
        <v>2</v>
      </c>
      <c r="U10" s="28" t="s">
        <v>2</v>
      </c>
      <c r="V10" s="28"/>
      <c r="W10" s="28" t="s">
        <v>2</v>
      </c>
    </row>
    <row r="11" spans="1:24" s="6" customFormat="1" ht="43.5" customHeight="1" x14ac:dyDescent="0.25">
      <c r="A11" s="33">
        <v>1</v>
      </c>
      <c r="B11" s="29">
        <v>618</v>
      </c>
      <c r="C11" s="30" t="s">
        <v>29</v>
      </c>
      <c r="D11" s="30" t="s">
        <v>15</v>
      </c>
      <c r="E11" s="37" t="s">
        <v>37</v>
      </c>
      <c r="F11" s="38">
        <v>118553</v>
      </c>
      <c r="G11" s="38">
        <v>2600</v>
      </c>
      <c r="H11" s="38">
        <v>60576.5</v>
      </c>
      <c r="I11" s="38"/>
      <c r="J11" s="38">
        <v>17782.95</v>
      </c>
      <c r="K11" s="38"/>
      <c r="L11" s="38"/>
      <c r="M11" s="38"/>
      <c r="N11" s="38"/>
      <c r="O11" s="38"/>
      <c r="P11" s="38"/>
      <c r="Q11" s="39">
        <f>SUM(F11:P11)</f>
        <v>199512.45</v>
      </c>
      <c r="R11" s="18">
        <v>50000</v>
      </c>
      <c r="S11" s="18">
        <v>35912.239999999998</v>
      </c>
      <c r="T11" s="18">
        <v>9975.6200000000008</v>
      </c>
      <c r="U11" s="18">
        <f>SUM(R11:T11)</f>
        <v>95887.859999999986</v>
      </c>
      <c r="V11" s="18">
        <v>35912.239999999998</v>
      </c>
      <c r="W11" s="18">
        <f>SUM(Q11-U11)+V11</f>
        <v>139536.83000000002</v>
      </c>
      <c r="X11" s="17"/>
    </row>
    <row r="12" spans="1:24" s="6" customFormat="1" ht="79.5" customHeight="1" x14ac:dyDescent="0.25">
      <c r="A12" s="33">
        <v>2</v>
      </c>
      <c r="B12" s="29">
        <v>552</v>
      </c>
      <c r="C12" s="30" t="s">
        <v>31</v>
      </c>
      <c r="D12" s="30" t="s">
        <v>38</v>
      </c>
      <c r="E12" s="24">
        <v>22</v>
      </c>
      <c r="F12" s="18">
        <v>74229</v>
      </c>
      <c r="G12" s="18"/>
      <c r="H12" s="18">
        <v>6680.61</v>
      </c>
      <c r="I12" s="18"/>
      <c r="J12" s="18">
        <v>11134.35</v>
      </c>
      <c r="K12" s="18"/>
      <c r="L12" s="18"/>
      <c r="M12" s="18"/>
      <c r="N12" s="18"/>
      <c r="O12" s="18"/>
      <c r="P12" s="18"/>
      <c r="Q12" s="18">
        <f>SUM(F12:P12)</f>
        <v>92043.96</v>
      </c>
      <c r="R12" s="31">
        <v>35000</v>
      </c>
      <c r="S12" s="31">
        <v>16567.91</v>
      </c>
      <c r="T12" s="31">
        <v>4602.2</v>
      </c>
      <c r="U12" s="31">
        <f>SUM(R12:T12)</f>
        <v>56170.11</v>
      </c>
      <c r="V12" s="19"/>
      <c r="W12" s="31">
        <f>SUM(Q12-U12)</f>
        <v>35873.850000000006</v>
      </c>
    </row>
    <row r="13" spans="1:24" s="6" customFormat="1" ht="65.25" customHeight="1" x14ac:dyDescent="0.25">
      <c r="A13" s="34">
        <v>3</v>
      </c>
      <c r="B13" s="20">
        <v>608</v>
      </c>
      <c r="C13" s="23" t="s">
        <v>32</v>
      </c>
      <c r="D13" s="23" t="s">
        <v>39</v>
      </c>
      <c r="E13" s="24">
        <v>22</v>
      </c>
      <c r="F13" s="18">
        <v>66276</v>
      </c>
      <c r="G13" s="18"/>
      <c r="H13" s="18">
        <v>13917.96</v>
      </c>
      <c r="I13" s="18"/>
      <c r="J13" s="18">
        <v>9941.4</v>
      </c>
      <c r="K13" s="18"/>
      <c r="L13" s="18"/>
      <c r="M13" s="18"/>
      <c r="N13" s="18"/>
      <c r="O13" s="18"/>
      <c r="P13" s="18"/>
      <c r="Q13" s="26">
        <f>SUM(F13:P13)</f>
        <v>90135.359999999986</v>
      </c>
      <c r="R13" s="16">
        <v>30000</v>
      </c>
      <c r="S13" s="16">
        <v>16224.36</v>
      </c>
      <c r="T13" s="16">
        <v>4506.7700000000004</v>
      </c>
      <c r="U13" s="16">
        <f>SUM(R13:T13)</f>
        <v>50731.130000000005</v>
      </c>
      <c r="V13" s="16"/>
      <c r="W13" s="18">
        <f>SUM(Q13-U13)</f>
        <v>39404.229999999981</v>
      </c>
    </row>
    <row r="14" spans="1:24" s="6" customFormat="1" ht="42.75" hidden="1" customHeight="1" x14ac:dyDescent="0.25">
      <c r="A14" s="29">
        <v>5</v>
      </c>
      <c r="B14" s="29"/>
      <c r="C14" s="30"/>
      <c r="D14" s="30" t="s">
        <v>16</v>
      </c>
      <c r="E14" s="24">
        <v>8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32">
        <f>SUM(F14:P14)</f>
        <v>0</v>
      </c>
      <c r="R14" s="18"/>
      <c r="S14" s="18"/>
      <c r="T14" s="18"/>
      <c r="U14" s="18">
        <f>SUM(R14:T14)</f>
        <v>0</v>
      </c>
      <c r="V14" s="16"/>
      <c r="W14" s="18">
        <f>SUM(Q14-U14)</f>
        <v>0</v>
      </c>
    </row>
    <row r="15" spans="1:24" s="6" customFormat="1" ht="7.5" hidden="1" customHeight="1" x14ac:dyDescent="0.25">
      <c r="A15" s="29"/>
      <c r="B15" s="29"/>
      <c r="C15" s="30"/>
      <c r="D15" s="30"/>
      <c r="E15" s="22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26"/>
      <c r="Q15" s="26"/>
      <c r="R15" s="18"/>
      <c r="S15" s="18"/>
      <c r="T15" s="18"/>
      <c r="U15" s="18"/>
      <c r="V15" s="16"/>
      <c r="W15" s="18"/>
    </row>
    <row r="16" spans="1:24" ht="38.4" customHeight="1" x14ac:dyDescent="0.25">
      <c r="A16" s="21"/>
      <c r="B16" s="21"/>
      <c r="C16" s="56" t="s">
        <v>11</v>
      </c>
      <c r="D16" s="56"/>
      <c r="E16" s="40"/>
      <c r="F16" s="35">
        <f>F11+F12+F13+F14+F15</f>
        <v>259058</v>
      </c>
      <c r="G16" s="35">
        <f t="shared" ref="G16:W16" si="0">G11+G12+G13+G14+G15</f>
        <v>2600</v>
      </c>
      <c r="H16" s="35">
        <f t="shared" si="0"/>
        <v>81175.070000000007</v>
      </c>
      <c r="I16" s="35">
        <f t="shared" si="0"/>
        <v>0</v>
      </c>
      <c r="J16" s="35">
        <f t="shared" si="0"/>
        <v>38858.700000000004</v>
      </c>
      <c r="K16" s="35">
        <f t="shared" si="0"/>
        <v>0</v>
      </c>
      <c r="L16" s="35">
        <f t="shared" si="0"/>
        <v>0</v>
      </c>
      <c r="M16" s="35">
        <f t="shared" si="0"/>
        <v>0</v>
      </c>
      <c r="N16" s="35">
        <f t="shared" si="0"/>
        <v>0</v>
      </c>
      <c r="O16" s="35">
        <f t="shared" si="0"/>
        <v>0</v>
      </c>
      <c r="P16" s="35">
        <f t="shared" si="0"/>
        <v>0</v>
      </c>
      <c r="Q16" s="35">
        <f t="shared" si="0"/>
        <v>381691.77</v>
      </c>
      <c r="R16" s="35">
        <f t="shared" si="0"/>
        <v>115000</v>
      </c>
      <c r="S16" s="35">
        <f t="shared" si="0"/>
        <v>68704.509999999995</v>
      </c>
      <c r="T16" s="35">
        <f t="shared" si="0"/>
        <v>19084.59</v>
      </c>
      <c r="U16" s="35">
        <f t="shared" si="0"/>
        <v>202789.09999999998</v>
      </c>
      <c r="V16" s="35">
        <f t="shared" si="0"/>
        <v>35912.239999999998</v>
      </c>
      <c r="W16" s="35">
        <f t="shared" si="0"/>
        <v>214814.91</v>
      </c>
    </row>
    <row r="17" spans="3:20" ht="26.25" customHeight="1" x14ac:dyDescent="0.25"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</row>
    <row r="19" spans="3:20" ht="30" customHeight="1" x14ac:dyDescent="0.3">
      <c r="C19" s="41" t="s">
        <v>17</v>
      </c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</row>
    <row r="21" spans="3:20" ht="28.5" customHeight="1" x14ac:dyDescent="0.25"/>
  </sheetData>
  <mergeCells count="14">
    <mergeCell ref="A3:C3"/>
    <mergeCell ref="C16:D16"/>
    <mergeCell ref="C17:T17"/>
    <mergeCell ref="A8:A9"/>
    <mergeCell ref="B8:B9"/>
    <mergeCell ref="C8:C9"/>
    <mergeCell ref="D8:D9"/>
    <mergeCell ref="C19:T19"/>
    <mergeCell ref="E8:E9"/>
    <mergeCell ref="F8:Q8"/>
    <mergeCell ref="R8:U8"/>
    <mergeCell ref="W8:W9"/>
    <mergeCell ref="J6:M6"/>
    <mergeCell ref="V8:V9"/>
  </mergeCells>
  <printOptions horizontalCentered="1" verticalCentered="1"/>
  <pageMargins left="0" right="0" top="0.78740157480314965" bottom="0.78740157480314965" header="0" footer="0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Лист1!Заголовки_для_друку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Вікторія Півторан</cp:lastModifiedBy>
  <cp:revision>1</cp:revision>
  <cp:lastPrinted>2026-03-27T14:28:17Z</cp:lastPrinted>
  <dcterms:created xsi:type="dcterms:W3CDTF">2003-05-15T10:58:21Z</dcterms:created>
  <dcterms:modified xsi:type="dcterms:W3CDTF">2026-03-31T06:52:50Z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REPMNEMO="Роз.-пл.від.в.о."</vt:lpwstr>
  </property>
  <property fmtid="{D5CDD505-2E9C-101B-9397-08002B2CF9AE}" pid="3" name="NAME">
    <vt:lpwstr>REPNAME="Розрахунково-платіжна відомість за видами оплат"</vt:lpwstr>
  </property>
  <property fmtid="{D5CDD505-2E9C-101B-9397-08002B2CF9AE}" pid="4" name="TAG">
    <vt:lpwstr>REPTAG="RPVOREP"</vt:lpwstr>
  </property>
</Properties>
</file>