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4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5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6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7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8.xml" ContentType="application/vnd.openxmlformats-officedocument.drawing+xml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drawings/drawing9.xml" ContentType="application/vnd.openxmlformats-officedocument.drawing+xml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0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drawings/drawing11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drawings/drawing12.xml" ContentType="application/vnd.openxmlformats-officedocument.drawing+xml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13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drawings/drawing14.xml" ContentType="application/vnd.openxmlformats-officedocument.drawing+xml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етяна\OneDrive\Рабочий стол\"/>
    </mc:Choice>
  </mc:AlternateContent>
  <xr:revisionPtr revIDLastSave="0" documentId="8_{01B8A900-1D17-432D-A3ED-0CE65AD23490}" xr6:coauthVersionLast="47" xr6:coauthVersionMax="47" xr10:uidLastSave="{00000000-0000-0000-0000-000000000000}"/>
  <bookViews>
    <workbookView xWindow="-108" yWindow="-108" windowWidth="23256" windowHeight="12456" firstSheet="7" activeTab="13" xr2:uid="{E5CF017B-619A-4C7D-8050-F46507F3F481}"/>
  </bookViews>
  <sheets>
    <sheet name="КПК0813050" sheetId="2" r:id="rId1"/>
    <sheet name="КПК0813090" sheetId="3" r:id="rId2"/>
    <sheet name="КПК0813101" sheetId="4" r:id="rId3"/>
    <sheet name="КПК0813102" sheetId="5" r:id="rId4"/>
    <sheet name="КПК0813105" sheetId="6" r:id="rId5"/>
    <sheet name="КПК0813121" sheetId="7" r:id="rId6"/>
    <sheet name="КПК0813171" sheetId="8" r:id="rId7"/>
    <sheet name="КПК0813172" sheetId="9" r:id="rId8"/>
    <sheet name="КПК0813192" sheetId="10" r:id="rId9"/>
    <sheet name="КПК0813200" sheetId="11" r:id="rId10"/>
    <sheet name="КПК0813230" sheetId="12" r:id="rId11"/>
    <sheet name="КПК0813241" sheetId="13" r:id="rId12"/>
    <sheet name="КПК0813242" sheetId="14" r:id="rId13"/>
    <sheet name="КПК0816085" sheetId="15" r:id="rId14"/>
  </sheets>
  <definedNames>
    <definedName name="_xlnm.Print_Area" localSheetId="0">КПК0813050!$A$1:$BQ$108</definedName>
    <definedName name="_xlnm.Print_Area" localSheetId="1">КПК0813090!$A$1:$BQ$106</definedName>
    <definedName name="_xlnm.Print_Area" localSheetId="2">КПК0813101!$A$1:$BQ$107</definedName>
    <definedName name="_xlnm.Print_Area" localSheetId="3">КПК0813102!$A$1:$BQ$109</definedName>
    <definedName name="_xlnm.Print_Area" localSheetId="4">КПК0813105!$A$1:$BQ$106</definedName>
    <definedName name="_xlnm.Print_Area" localSheetId="5">КПК0813121!$A$1:$BQ$106</definedName>
    <definedName name="_xlnm.Print_Area" localSheetId="6">КПК0813171!$A$1:$BQ$107</definedName>
    <definedName name="_xlnm.Print_Area" localSheetId="7">КПК0813172!$A$1:$BQ$106</definedName>
    <definedName name="_xlnm.Print_Area" localSheetId="8">КПК0813192!$A$1:$BQ$106</definedName>
    <definedName name="_xlnm.Print_Area" localSheetId="9">КПК0813200!$A$1:$BQ$108</definedName>
    <definedName name="_xlnm.Print_Area" localSheetId="10">КПК0813230!$A$1:$BQ$108</definedName>
    <definedName name="_xlnm.Print_Area" localSheetId="11">КПК0813241!$A$1:$BQ$111</definedName>
    <definedName name="_xlnm.Print_Area" localSheetId="12">КПК0813242!$A$1:$BQ$108</definedName>
    <definedName name="_xlnm.Print_Area" localSheetId="13">КПК0816085!$A$1:$BQ$106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5" l="1"/>
  <c r="AK33" i="15"/>
  <c r="BC30" i="15"/>
  <c r="AK30" i="15"/>
  <c r="BC35" i="14"/>
  <c r="AK35" i="14"/>
  <c r="BC34" i="14"/>
  <c r="AK34" i="14"/>
  <c r="BC31" i="14"/>
  <c r="AK31" i="14"/>
  <c r="BC30" i="14"/>
  <c r="AK30" i="14"/>
  <c r="BC38" i="13"/>
  <c r="AK38" i="13"/>
  <c r="BC37" i="13"/>
  <c r="AK37" i="13"/>
  <c r="BC36" i="13"/>
  <c r="AK36" i="13"/>
  <c r="BC33" i="13"/>
  <c r="AK33" i="13"/>
  <c r="BC32" i="13"/>
  <c r="AK32" i="13"/>
  <c r="BC31" i="13"/>
  <c r="AK31" i="13"/>
  <c r="BC30" i="13"/>
  <c r="AK30" i="13"/>
  <c r="BC35" i="12"/>
  <c r="AK35" i="12"/>
  <c r="BC34" i="12"/>
  <c r="AK34" i="12"/>
  <c r="BC31" i="12"/>
  <c r="AK31" i="12"/>
  <c r="BC30" i="12"/>
  <c r="AK30" i="12"/>
  <c r="BC35" i="11"/>
  <c r="AK35" i="11"/>
  <c r="BC34" i="11"/>
  <c r="AK34" i="11"/>
  <c r="BC31" i="11"/>
  <c r="AK31" i="11"/>
  <c r="BC30" i="11"/>
  <c r="AK30" i="11"/>
  <c r="BC33" i="10"/>
  <c r="AK33" i="10"/>
  <c r="BC30" i="10"/>
  <c r="AK30" i="10"/>
  <c r="BC33" i="9"/>
  <c r="AK33" i="9"/>
  <c r="BC30" i="9"/>
  <c r="AK30" i="9"/>
  <c r="BC34" i="8"/>
  <c r="AK34" i="8"/>
  <c r="BC33" i="8"/>
  <c r="AK33" i="8"/>
  <c r="BC33" i="7"/>
  <c r="AK33" i="7"/>
  <c r="BC30" i="7"/>
  <c r="AK30" i="7"/>
  <c r="BC33" i="6"/>
  <c r="AK33" i="6"/>
  <c r="BC30" i="6"/>
  <c r="AK30" i="6"/>
  <c r="BC36" i="5"/>
  <c r="AK36" i="5"/>
  <c r="BC35" i="5"/>
  <c r="AK35" i="5"/>
  <c r="BC32" i="5"/>
  <c r="AK32" i="5"/>
  <c r="BC31" i="5"/>
  <c r="AK31" i="5"/>
  <c r="BC30" i="5"/>
  <c r="AK30" i="5"/>
  <c r="BC34" i="4"/>
  <c r="AK34" i="4"/>
  <c r="BC31" i="4"/>
  <c r="AK31" i="4"/>
  <c r="BC30" i="4"/>
  <c r="AK30" i="4"/>
  <c r="BC30" i="3"/>
  <c r="AK30" i="3"/>
  <c r="BC35" i="2"/>
  <c r="AK35" i="2"/>
  <c r="BC34" i="2"/>
  <c r="AK34" i="2"/>
  <c r="BC31" i="2"/>
  <c r="AK31" i="2"/>
  <c r="BC30" i="2"/>
  <c r="AK30" i="2"/>
</calcChain>
</file>

<file path=xl/sharedStrings.xml><?xml version="1.0" encoding="utf-8"?>
<sst xmlns="http://schemas.openxmlformats.org/spreadsheetml/2006/main" count="2059" uniqueCount="274">
  <si>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</si>
  <si>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</si>
  <si>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</si>
  <si>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</si>
  <si>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</si>
  <si>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</si>
  <si>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</si>
  <si>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</si>
  <si>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</si>
  <si>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</si>
  <si>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</si>
  <si>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</si>
  <si>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</si>
  <si>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</si>
  <si>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</si>
  <si>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</si>
  <si>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</si>
  <si>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</si>
  <si>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</si>
  <si>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</si>
  <si>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</si>
  <si>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</si>
  <si>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</si>
  <si>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</si>
  <si>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</si>
  <si>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</si>
  <si>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</si>
  <si>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</si>
  <si>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</si>
  <si>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</si>
  <si>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</si>
  <si>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</si>
  <si>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</si>
  <si>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</si>
  <si>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</si>
  <si>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</si>
  <si>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</si>
  <si>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</si>
  <si>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</si>
  <si>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</si>
  <si>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</si>
  <si>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</si>
  <si>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</si>
  <si>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</si>
  <si>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</si>
  <si>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</si>
  <si>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</si>
  <si>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</si>
  <si>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</si>
  <si>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</si>
  <si>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</si>
  <si>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</si>
  <si>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</si>
  <si>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</si>
  <si>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</si>
  <si>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</si>
  <si>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</si>
  <si>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</si>
  <si>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</si>
  <si>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</si>
  <si>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</si>
  <si>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</si>
  <si>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</si>
  <si>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</si>
  <si>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</si>
  <si>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</si>
  <si>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</si>
  <si>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</si>
  <si>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</si>
  <si>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</si>
  <si>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</si>
  <si>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</si>
  <si>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</si>
  <si>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</si>
  <si>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</si>
  <si>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Пільгове медичне обслуговування осіб, які постраждали внаслідок Чорнобильської катастрофи</t>
  </si>
  <si>
    <t>Аналіз показника ефективності пказав що при його збільшенні зменшується виконання показника якості , якийхарактеризу охоплення даною пільгою відповідної категорії пільговиків.</t>
  </si>
  <si>
    <t>0800000</t>
  </si>
  <si>
    <t>Департамент соцiального захисту населення Чернiвецької обласної державної адмiнiстрацiї</t>
  </si>
  <si>
    <t>Т.в. о. директора Департаменту</t>
  </si>
  <si>
    <t>Олена ЗАБАВСЬКА</t>
  </si>
  <si>
    <t>38345436</t>
  </si>
  <si>
    <t>2410000000</t>
  </si>
  <si>
    <t>місцевого бюджету на 2024  рік</t>
  </si>
  <si>
    <t>станом на 2024  рік</t>
  </si>
  <si>
    <t>0813050</t>
  </si>
  <si>
    <t>0810000</t>
  </si>
  <si>
    <t>3050</t>
  </si>
  <si>
    <t>1070</t>
  </si>
  <si>
    <t/>
  </si>
  <si>
    <t>'І(ефф.)звіт = ((1330,5/1011)+(8199,9/4768)) / 2 * 100 = 151,79</t>
  </si>
  <si>
    <t>'І(ефф.)баз = ((1012,01/1012,01)+(4768/4768)) / 2 * 100 = 100</t>
  </si>
  <si>
    <t>І(як.)звіт = ((10/12)+(7/17)) / 2 * 100 = 62,25</t>
  </si>
  <si>
    <t>I1 = 151,79 / 100 = 1,52</t>
  </si>
  <si>
    <t xml:space="preserve"> Оскільки І1 = 1,52, що відповідає критерію оцінки І1 &gt;= 1, то за цим параметром для даної програми нараховується 25 балів</t>
  </si>
  <si>
    <t>25</t>
  </si>
  <si>
    <t>151,79 + 62,25 + 25 =  239.04 - Висока ефективність</t>
  </si>
  <si>
    <t>середній розмір витрат на поховання</t>
  </si>
  <si>
    <t>Видатки на поховання учасників бойових дій та осіб з інвалідністю внаслідок війни</t>
  </si>
  <si>
    <t>Показники продукту та показники ефектирності взаємопо'язані туму при зменшені показника прдутку зменшується показник ефективності.</t>
  </si>
  <si>
    <t>0813090</t>
  </si>
  <si>
    <t>3090</t>
  </si>
  <si>
    <t>1030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</si>
  <si>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</si>
  <si>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</si>
  <si>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</si>
  <si>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</si>
  <si>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((4314,64/4687,5)) / 1 * 100 = 92,05</t>
  </si>
  <si>
    <t>'І(ефф.)баз = ((4582/4687,5)) / 1 * 100 = 97,75</t>
  </si>
  <si>
    <t>І(як.)звіт = 0</t>
  </si>
  <si>
    <t>I1 = 92,05 / 97,75 = 0,94</t>
  </si>
  <si>
    <t>Оскільки І1 = 0,94, що відповідає критерію оцінки 0,85 &lt;= І1 &lt; 1, то за цим параметром для даної програми нараховується 15 балів</t>
  </si>
  <si>
    <t>15</t>
  </si>
  <si>
    <t>92,05 + 0 + 15 =  107.05 - Середня ефективність</t>
  </si>
  <si>
    <t>витрати на утримання з розрахунку на одного користувача на рік</t>
  </si>
  <si>
    <t>чисельність користувачів послуг відносно чисельності професіоналів та фахівців, які надають соціальні послуги, на одного такого фахівця та професіонала</t>
  </si>
  <si>
    <t>частка користувачів послуг відносно кількості осіб, які потребують цих послуг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</si>
  <si>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</si>
  <si>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Результативні показники виконано в повній мірі.</t>
  </si>
  <si>
    <t>0813101</t>
  </si>
  <si>
    <t>3101</t>
  </si>
  <si>
    <t>1010</t>
  </si>
  <si>
    <t>'І(ефф.)звіт = ((390465/381596)+(0,6/0,6)) / 2 * 100 = 101,16</t>
  </si>
  <si>
    <t>'І(ефф.)баз = ((330362/295976,46)+(0,5/0,5)) / 2 * 100 = 105,81</t>
  </si>
  <si>
    <t>І(як.)звіт = ((100/100)) / 1 * 100 = 100</t>
  </si>
  <si>
    <t>I1 = 101,16 / 105,81 = 0,96</t>
  </si>
  <si>
    <t>Оскільки І1 = 0,96, що відповідає критерію оцінки 0,85 &lt;= І1 &lt; 1, то за цим параметром для даної програми нараховується 15 балів</t>
  </si>
  <si>
    <t>101,16 + 100 + 15 =  216.16 - Висока ефективність</t>
  </si>
  <si>
    <t>Середні витрати на 1 обєкта проведеного капітального ремонту або будівництва</t>
  </si>
  <si>
    <t>відсоток виконання робіт по капітальному ремонту та капітальному будівництву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</si>
  <si>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</t>
  </si>
  <si>
    <t>Результативні показники виконані в повній мірі до обсягів касових видатків.</t>
  </si>
  <si>
    <t>0813102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</si>
  <si>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</si>
  <si>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3102</t>
  </si>
  <si>
    <t>1020</t>
  </si>
  <si>
    <t>'І(ефф.)звіт = ((1237567/1242338,5)+(168181/179878)+(3/3)) / 3 * 100 = 97,7</t>
  </si>
  <si>
    <t>'І(ефф.)баз = ((773661/857045,67)+(160828/164405,77)+(2/2)) / 3 * 100 = 96,03</t>
  </si>
  <si>
    <t>І(як.)звіт = ((100/100)+(100/100)) / 2 * 100 = 100</t>
  </si>
  <si>
    <t>I1 = 97,7 / 96,03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</si>
  <si>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</si>
  <si>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97,7 + 100 + 25 =  222.7 - Висока ефективність</t>
  </si>
  <si>
    <t>середні витрати на реабілітацію одного інваліда та дитини-інваліда на рік</t>
  </si>
  <si>
    <t>відсоток охоплення осіб з інвалідністю та дітей з інвалідністю реабілітаційними послугами</t>
  </si>
  <si>
    <t>Надання реабілітаційних послуг особам з інвалідністю та дітям з інвалідністю</t>
  </si>
  <si>
    <t>Результативні показники виконані в повній мірі.</t>
  </si>
  <si>
    <t>0813105</t>
  </si>
  <si>
    <t>3105</t>
  </si>
  <si>
    <t>'І(ефф.)звіт = ((31626/39535,65)) / 1 * 100 = 79,99</t>
  </si>
  <si>
    <t>'І(ефф.)баз = ((28927/33124,58)) / 1 * 100 = 87,33</t>
  </si>
  <si>
    <t>І(як.)звіт = ((122/100)) / 1 * 100 = 122</t>
  </si>
  <si>
    <t>I1 = 79,99 / 87,33 = 0,92</t>
  </si>
  <si>
    <t>Оскільки І1 = 0,92, що відповідає критерію оцінки 0,85 &lt;= І1 &lt; 1, то за цим параметром для даної програми нараховується 15 балів</t>
  </si>
  <si>
    <t>79,99 + 122 + 15 =  216.99 - Висока ефективність</t>
  </si>
  <si>
    <t>середні витрати на забезпечення діяльності одного працівника цетру</t>
  </si>
  <si>
    <t>динаміка кількості осіб, яким надано соціальні послуги, порівняно з минулим роком</t>
  </si>
  <si>
    <t>Утримання та забезпечення діяльності центрів соціальних служб</t>
  </si>
  <si>
    <t>Результативні показники виконано в повній мірі до касових видатків.</t>
  </si>
  <si>
    <t>0813121</t>
  </si>
  <si>
    <t>3121</t>
  </si>
  <si>
    <t>1040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</si>
  <si>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</si>
  <si>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</si>
  <si>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</si>
  <si>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</si>
  <si>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((280731/170947)) / 1 * 100 = 164,22</t>
  </si>
  <si>
    <t>'І(ефф.)баз = ((237520/139006,45)) / 1 * 100 = 170,87</t>
  </si>
  <si>
    <t>I1 = 164,22 / 170,87 = 0,96</t>
  </si>
  <si>
    <t>164,22 + 100 + 15 =  279.22 - Висока ефективність</t>
  </si>
  <si>
    <t>Частка осіб з  інвалідністю, яким виплачено компенсацію на бензин, ремонт, техобслуговування автомобілів, до кількості осіб з  інвалідністю, які забезпечені автомобілями</t>
  </si>
  <si>
    <t>Частка осіб з  інвалідністю, яким виплачено компенсацію на транспортне обслуговуанняк , до кількості  осіб з  інвалідністю, які забезпечені транспортним обслуговуванням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</si>
  <si>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</si>
  <si>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Результативні показники виконані в межах касових призначень на виконання даної програми.</t>
  </si>
  <si>
    <t>0813171</t>
  </si>
  <si>
    <t>3171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</si>
  <si>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</si>
  <si>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</si>
  <si>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</si>
  <si>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</si>
  <si>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</si>
  <si>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</si>
  <si>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((64/76)+(62/72)) / 2 * 100 = 85,16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</si>
  <si>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</si>
  <si>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</si>
  <si>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</si>
  <si>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+ 85,16 + 0 =  85.16 - Середня ефективність</t>
  </si>
  <si>
    <t>Витрати на встановлення телефону на одну особу</t>
  </si>
  <si>
    <t>Кількість інвалідів, яким встановлено телефони, до кількості інвалідів, які звернулись для їх встановлення</t>
  </si>
  <si>
    <t>Результативні показники по даній програмі не виконано у звязку з  відсутністю їх виконання.</t>
  </si>
  <si>
    <t>0813172</t>
  </si>
  <si>
    <t>Встановлення телефонів особам з інвалідністю I і II груп</t>
  </si>
  <si>
    <t>3172</t>
  </si>
  <si>
    <t>'І(ефф.)звіт = (0) / 1 * 100 = 0</t>
  </si>
  <si>
    <t>І(як.)звіт = (0) / 1 * 100 = 0</t>
  </si>
  <si>
    <t>0 + 0 + 0 =  0 - Низька ефективність</t>
  </si>
  <si>
    <t>Середній розмір фінансової підтримки  громадської організації</t>
  </si>
  <si>
    <t>Рівень виконання запланованих заходів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</si>
  <si>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</si>
  <si>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Результативні показники виконано по мірі використання бюджетних асигнувань.</t>
  </si>
  <si>
    <t>0813192</t>
  </si>
  <si>
    <t>3192</t>
  </si>
  <si>
    <t>'І(ефф.)звіт = ((95472/100000)) / 1 * 100 = 95,47</t>
  </si>
  <si>
    <t>'І(ефф.)баз = ((98321/98467,5)) / 1 * 100 = 99,85</t>
  </si>
  <si>
    <t>І(як.)звіт = ((95/100)) / 1 * 100 = 95</t>
  </si>
  <si>
    <t>I1 = 95,47 / 99,85 = 0,96</t>
  </si>
  <si>
    <t>95,47 + 95 + 15 =  205.47 - Середня ефективність</t>
  </si>
  <si>
    <t>середня ватрість придбаного обладнання</t>
  </si>
  <si>
    <t>Середні витрати на обробку однієї справи в рік</t>
  </si>
  <si>
    <t>Забезпеченність придбання обладнання</t>
  </si>
  <si>
    <t>Рівень обробки інформації</t>
  </si>
  <si>
    <t>Забезпечення обробки інформації з нарахування та виплати допомог і компенсацій</t>
  </si>
  <si>
    <t>0813200</t>
  </si>
  <si>
    <t>3200</t>
  </si>
  <si>
    <t>1090</t>
  </si>
  <si>
    <t>'І(ефф.)звіт = ((70000/70000)+(26,72/22,36)) / 2 * 100 = 109,75</t>
  </si>
  <si>
    <t>'І(ефф.)баз = ((45000/45000)+(20,78/22,06)) / 2 * 100 = 97,1</t>
  </si>
  <si>
    <t>I1 = 109,75 / 97,1 = 1,13</t>
  </si>
  <si>
    <t xml:space="preserve"> Оскільки І1 = 1,13, що відповідає критерію оцінки І1 &gt;= 1, то за цим параметром для даної програми нараховується 25 балів</t>
  </si>
  <si>
    <t>109,75 + 100 + 25 =  234.75 - Висока ефективність</t>
  </si>
  <si>
    <t>Середні витрати на одну особу</t>
  </si>
  <si>
    <t>середні витрати на капітальний ремонт одного обєкта</t>
  </si>
  <si>
    <t>Відсоток осіб забезпечених підтримкою</t>
  </si>
  <si>
    <t>Відсоток забезпеченості проведення капітального ремонту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</si>
  <si>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</si>
  <si>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Результативні показники виконана відповідно до касових видатків.</t>
  </si>
  <si>
    <t>0813230</t>
  </si>
  <si>
    <t>3230</t>
  </si>
  <si>
    <t>'І(ефф.)звіт = ((5,79/88,94)+(1690838/1756774)) / 2 * 100 = 51,38</t>
  </si>
  <si>
    <t>'І(ефф.)баз = ((24,26/50,13)+(1695394/1222844,46)) / 2 * 100 = 93,52</t>
  </si>
  <si>
    <t>I1 = 51,38 / 93,52 = 0,55</t>
  </si>
  <si>
    <t>Оскільки І1 = 0,55, що відповідає критерію оцінки І1 &lt; 0.85, то за цим параметром для даної програми нараховується 0 балів</t>
  </si>
  <si>
    <t>51,38 + 100 + 0 =  151.38 - Низька ефективність</t>
  </si>
  <si>
    <t>Середня вартість обєкта капітального ремонту</t>
  </si>
  <si>
    <t>середні витрати на утримання одного працівника установи в рік</t>
  </si>
  <si>
    <t>Витрати на одне місце в центрі на рік</t>
  </si>
  <si>
    <t>середні витрати на одного одержувача соціальних послуг в рік</t>
  </si>
  <si>
    <t>Відсоток проведення капітального ремонту обєкта</t>
  </si>
  <si>
    <t>Рівень стану  проведених аудитів, обстежень, поданих звітів  та проведених моніторингів</t>
  </si>
  <si>
    <t>Кількість соціальних послг надані центром матері і дитини</t>
  </si>
  <si>
    <t>Забезпечення діяльності інших закладів у сфері соціального захисту і соціального забезпечення</t>
  </si>
  <si>
    <t>Зменшення показників продукту привело до збільшення показників ефективності.</t>
  </si>
  <si>
    <t>0813241</t>
  </si>
  <si>
    <t>3241</t>
  </si>
  <si>
    <t>'І(ефф.)звіт = ((788500/788500)+(277224/271400)+(292617/272599)+(59885/43776)) / 4 * 100 = 111,57</t>
  </si>
  <si>
    <t>'І(ефф.)баз = ((1120638/1567365,5)+(249857/313434,77)+(179646/213126,66)+(28648/32547,77)) / 4 * 100 = 80,88</t>
  </si>
  <si>
    <t>І(як.)звіт = ((100/100)+(100/100)+(11000/11000)) / 3 * 100 = 100</t>
  </si>
  <si>
    <t>I1 = 111,57 / 80,88 = 1,38</t>
  </si>
  <si>
    <t xml:space="preserve"> Оскільки І1 = 1,38, що відповідає критерію оцінки І1 &gt;= 1, то за цим параметром для даної програми нараховується 25 балів</t>
  </si>
  <si>
    <t>111,57 + 100 + 25 =  236.57 - Висока ефективність</t>
  </si>
  <si>
    <t>середньомісячний розмір одноразової фінансової допомоги</t>
  </si>
  <si>
    <t>середні витрати на один захід, у тому числі навчальний, проведений центром соціальних служб сімей, дітей та молоді</t>
  </si>
  <si>
    <t>Рівень забезпеченості   одноразовою гошовою допомогою осіб, які звернулися за її отриманням</t>
  </si>
  <si>
    <t>рівень учасників , охоплених заходами центру, в порівнянні з минулим роком</t>
  </si>
  <si>
    <t>Інші заходи у сфері соціального захисту і соціального забезпечення</t>
  </si>
  <si>
    <t>Показники виконано в повній мірі до касових видатків.</t>
  </si>
  <si>
    <t>0813242</t>
  </si>
  <si>
    <t>3242</t>
  </si>
  <si>
    <t>'І(ефф.)звіт = ((3680/15521,71)+(10483/11500)) / 2 * 100 = 57,43</t>
  </si>
  <si>
    <t>'І(ефф.)баз = ((3143/5113,25)+(4972/3107,5)) / 2 * 100 = 110,73</t>
  </si>
  <si>
    <t>I1 = 57,43 / 110,73 = 0,52</t>
  </si>
  <si>
    <t>Оскільки І1 = 0,52, що відповідає критерію оцінки І1 &lt; 0.85, то за цим параметром для даної програми нараховується 0 балів</t>
  </si>
  <si>
    <t>57,43 + 100 + 0 =  157.43 - Низька ефективність</t>
  </si>
  <si>
    <t>Середній розмір компенсації частини процентної ставки за іпотечними кредитами на одну особу</t>
  </si>
  <si>
    <t>Рівень забезпечення виплати компенсації частини процентної ставки за іпотечними кредитами, виданими у рамках програми єОселя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</si>
  <si>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</si>
  <si>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Результативні коказники виконані в повній мірі відповідно до касових видатків.</t>
  </si>
  <si>
    <t>0816085</t>
  </si>
  <si>
    <t>6085</t>
  </si>
  <si>
    <t>0610</t>
  </si>
  <si>
    <t>'І(ефф.)звіт = ((35031/30000)) / 1 * 100 = 116,77</t>
  </si>
  <si>
    <t>'І(ефф.)баз = ((7872/25000)) / 1 * 100 = 31,49</t>
  </si>
  <si>
    <t>I1 = 116,77 / 31,49 = 3,71</t>
  </si>
  <si>
    <t xml:space="preserve"> Оскільки І1 = 3,71, що відповідає критерію оцінки І1 &gt;= 1, то за цим параметром для даної програми нараховується 25 балів</t>
  </si>
  <si>
    <t>116,77 + 100 + 25 =  241.77 -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</si>
</sst>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DDD0510-9918-449D-B0C3-ACDCFBAD0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F635DB3-DE41-42C2-851B-DE5604D2A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C027F14-47F0-4A59-8E2B-510BB450A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8638FD8B-550B-4555-ACCA-39E0F54F6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18A212B6-361B-4C64-848C-D4DD05090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7B88C94A-E987-4E9D-B2B9-1044A0ECA7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C7D2BD31-40EC-416B-82EF-4F8054EFC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FE21D97C-B6B2-4EC2-B78C-C90707227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1B22134F-176C-4841-BA7F-6BD67E726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34C283FE-F383-4BA6-822B-D168E49F09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935F5DB8-9381-4D25-B4BB-1740821DD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6548591D-5A78-4D33-80DF-6712BA917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E5815184-5427-456E-96E0-2FD330958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86C31883-5080-4FE6-9FE9-991CE0F6A4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1B7ECCFB-16A0-4A14-AFA4-82E92B9EF1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48</xdr:row>
          <xdr:rowOff>152400</xdr:rowOff>
        </xdr:from>
        <xdr:to>
          <xdr:col>17</xdr:col>
          <xdr:colOff>152400</xdr:colOff>
          <xdr:row>52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232A320D-8A29-4A70-B791-8D1E44BCD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54</xdr:row>
          <xdr:rowOff>160020</xdr:rowOff>
        </xdr:from>
        <xdr:to>
          <xdr:col>15</xdr:col>
          <xdr:colOff>167640</xdr:colOff>
          <xdr:row>58</xdr:row>
          <xdr:rowOff>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808B21DD-FC58-4B25-BFF4-0BCFC320D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29</xdr:col>
          <xdr:colOff>121920</xdr:colOff>
          <xdr:row>40</xdr:row>
          <xdr:rowOff>114300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E6B15109-151F-4BDE-88C5-760C9E7B5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60</xdr:row>
          <xdr:rowOff>297180</xdr:rowOff>
        </xdr:from>
        <xdr:to>
          <xdr:col>18</xdr:col>
          <xdr:colOff>53340</xdr:colOff>
          <xdr:row>63</xdr:row>
          <xdr:rowOff>236220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B30DEB46-0D12-4F5E-93F6-0473F31238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53340</xdr:rowOff>
        </xdr:from>
        <xdr:to>
          <xdr:col>7</xdr:col>
          <xdr:colOff>91440</xdr:colOff>
          <xdr:row>68</xdr:row>
          <xdr:rowOff>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5805DD1A-2C02-4A11-96EE-76856F304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9A84C2C5-C89D-444A-9D0D-2EFD6659F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F4E1349E-9C26-4CC4-A2EA-D1850A6B7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F99CBE7A-9717-4E70-AF62-56A9492431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DC7502C7-1CB7-40A9-9FD6-847A458931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D57F2EB1-9657-4ECD-8F24-805D1B84F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E7227954-37C9-4E4D-BD2B-C6AB2BB1E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D4CA71BA-8A1B-415B-A106-3E351C2FD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F278EBDE-F2FD-44B7-902B-45913A2C6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1675600F-87D5-4FCB-A0FA-797D6A50B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5365" name="Object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55FC0B0A-D224-4050-A7E3-D5EA6B267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A764167-B6F3-4465-B46B-2A75BFC1A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FA610CFE-C28E-4ABA-AE64-31946EC99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A15B3424-EAF0-419C-94BD-064695D86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E77475C9-31F6-4ABF-9B20-BCD7928B6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B52433D-59CA-42EC-A840-DC727C1B0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0261E9C-65AE-4D6B-AE0A-2BCE39565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A937435E-08E5-4E74-B8AA-94F61ECF9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4C5AEFF9-FEAD-476E-9CBA-72BB94F31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9243180D-7718-4234-A30E-20D4F5D7B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34C4F762-4A95-4FA9-AFAB-970E57CC3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50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62C15F0-9B7B-45BB-BC4C-E75F3B189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C7655277-0A0E-4A73-A42D-9B78E8417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47B64627-BF0C-4980-9138-5368F9890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5144E63E-4F26-4660-89B1-6F70C6AF2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3E437ADE-C8C0-4D4B-B549-F37CDFF2C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DCFE49F-7D9F-4092-A24D-84E0F49DE9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E4296E0C-5929-4F3F-9878-40A6602F2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8D77F177-478C-42FB-8DA2-939D61C7B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29D54828-5E95-464E-B074-25532B116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8B45DF85-ED31-4903-857B-21E3D5568F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D34BBD20-204F-4FDD-9290-5FA13CEA0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6A47105C-081E-4E73-AA8A-C0A2E5A97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AAD3DBA3-0907-4AE5-9480-264AFD79E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42C489F5-4159-43FA-B7D0-E3C890531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595B8CBC-03B9-4613-A92C-1AB1CF77E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B44522BA-E4E9-48AC-969C-8067849A8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F4924A29-326B-40CD-9168-B37C2F250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A816E76C-7DD3-473E-B17A-56453D18A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C0C9AA72-3632-4C85-A65C-316B0A056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C8D5C01C-3526-44A5-9FB0-E430759094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EBA82A05-8843-49AC-B9F9-7CEFF74A5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B0A44FB9-FEA0-4085-AD55-9F31683E64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B0A640FA-197D-4A3B-B90A-21DB268E6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FCE8E34E-44B9-435F-8F02-1AD6EF46F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B978D80-187A-4016-A2F4-0B7FB8FFF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C3B3432-6C91-4859-9840-522E56C9E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3193D37E-4ED4-424D-A7A2-4112F1E64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687B9ED7-5B3D-4FA0-8A17-7E5798716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D9829CDA-0394-497E-80CC-C779778E4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7BD858A3-7E14-4707-905C-7322832AD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9.bin"/><Relationship Id="rId4" Type="http://schemas.openxmlformats.org/officeDocument/2006/relationships/oleObject" Target="../embeddings/oleObject46.bin"/><Relationship Id="rId9" Type="http://schemas.openxmlformats.org/officeDocument/2006/relationships/image" Target="../media/image3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5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5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4.bin"/><Relationship Id="rId4" Type="http://schemas.openxmlformats.org/officeDocument/2006/relationships/oleObject" Target="../embeddings/oleObject51.bin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0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9.bin"/><Relationship Id="rId4" Type="http://schemas.openxmlformats.org/officeDocument/2006/relationships/oleObject" Target="../embeddings/oleObject56.bin"/><Relationship Id="rId9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5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4.bin"/><Relationship Id="rId4" Type="http://schemas.openxmlformats.org/officeDocument/2006/relationships/oleObject" Target="../embeddings/oleObject61.bin"/><Relationship Id="rId9" Type="http://schemas.openxmlformats.org/officeDocument/2006/relationships/image" Target="../media/image3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70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6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6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0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9.bin"/><Relationship Id="rId4" Type="http://schemas.openxmlformats.org/officeDocument/2006/relationships/oleObject" Target="../embeddings/oleObject26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4.bin"/><Relationship Id="rId4" Type="http://schemas.openxmlformats.org/officeDocument/2006/relationships/oleObject" Target="../embeddings/oleObject31.bin"/><Relationship Id="rId9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0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9.bin"/><Relationship Id="rId4" Type="http://schemas.openxmlformats.org/officeDocument/2006/relationships/oleObject" Target="../embeddings/oleObject36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5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4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4.bin"/><Relationship Id="rId4" Type="http://schemas.openxmlformats.org/officeDocument/2006/relationships/oleObject" Target="../embeddings/oleObject4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2D4B-71D1-4142-BC7E-5ED0A2A3FD3C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75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71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1012.01</v>
      </c>
      <c r="Z30" s="114"/>
      <c r="AA30" s="114"/>
      <c r="AB30" s="114"/>
      <c r="AC30" s="114"/>
      <c r="AD30" s="114"/>
      <c r="AE30" s="114">
        <v>1012.01</v>
      </c>
      <c r="AF30" s="114"/>
      <c r="AG30" s="114"/>
      <c r="AH30" s="114"/>
      <c r="AI30" s="114"/>
      <c r="AJ30" s="114"/>
      <c r="AK30" s="115">
        <f>IF(BI30 = -1, (IF(AE30=0,0,Y30/AE30)),(IF(Y30=0,0,AE30/Y30)))</f>
        <v>1</v>
      </c>
      <c r="AL30" s="115"/>
      <c r="AM30" s="115"/>
      <c r="AN30" s="115"/>
      <c r="AO30" s="115"/>
      <c r="AP30" s="115"/>
      <c r="AQ30" s="114">
        <v>1011</v>
      </c>
      <c r="AR30" s="114"/>
      <c r="AS30" s="114"/>
      <c r="AT30" s="114"/>
      <c r="AU30" s="114"/>
      <c r="AV30" s="114"/>
      <c r="AW30" s="114">
        <v>1330.5</v>
      </c>
      <c r="AX30" s="114"/>
      <c r="AY30" s="114"/>
      <c r="AZ30" s="114"/>
      <c r="BA30" s="114"/>
      <c r="BB30" s="114"/>
      <c r="BC30" s="115">
        <f>IF(BI30 = -1,(IF(AW30=0,0,AQ30/AW30)),(IF(AQ30=0,0,AW30/AQ30)))</f>
        <v>1.3160237388724036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72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4768</v>
      </c>
      <c r="Z31" s="114"/>
      <c r="AA31" s="114"/>
      <c r="AB31" s="114"/>
      <c r="AC31" s="114"/>
      <c r="AD31" s="114"/>
      <c r="AE31" s="114">
        <v>4768</v>
      </c>
      <c r="AF31" s="114"/>
      <c r="AG31" s="114"/>
      <c r="AH31" s="114"/>
      <c r="AI31" s="114"/>
      <c r="AJ31" s="114"/>
      <c r="AK31" s="115">
        <f>IF(BI31 = -1, (IF(AE31=0,0,Y31/AE31)),(IF(Y31=0,0,AE31/Y31)))</f>
        <v>1</v>
      </c>
      <c r="AL31" s="115"/>
      <c r="AM31" s="115"/>
      <c r="AN31" s="115"/>
      <c r="AO31" s="115"/>
      <c r="AP31" s="115"/>
      <c r="AQ31" s="114">
        <v>4768</v>
      </c>
      <c r="AR31" s="114"/>
      <c r="AS31" s="114"/>
      <c r="AT31" s="114"/>
      <c r="AU31" s="114"/>
      <c r="AV31" s="114"/>
      <c r="AW31" s="114">
        <v>8199.9</v>
      </c>
      <c r="AX31" s="114"/>
      <c r="AY31" s="114"/>
      <c r="AZ31" s="114"/>
      <c r="BA31" s="114"/>
      <c r="BB31" s="114"/>
      <c r="BC31" s="115">
        <f>IF(BI31 = -1,(IF(AW31=0,0,AQ31/AW31)),(IF(AQ31=0,0,AW31/AQ31)))</f>
        <v>1.7197776845637582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73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17</v>
      </c>
      <c r="Z34" s="114"/>
      <c r="AA34" s="114"/>
      <c r="AB34" s="114"/>
      <c r="AC34" s="114"/>
      <c r="AD34" s="114"/>
      <c r="AE34" s="114">
        <v>15</v>
      </c>
      <c r="AF34" s="114"/>
      <c r="AG34" s="114"/>
      <c r="AH34" s="114"/>
      <c r="AI34" s="114"/>
      <c r="AJ34" s="114"/>
      <c r="AK34" s="115">
        <f>IF(BI34 = -1, (IF(AE34=0,0,Y34/AE34)),(IF(Y34=0,0,AE34/Y34)))</f>
        <v>0.88235294117647056</v>
      </c>
      <c r="AL34" s="115"/>
      <c r="AM34" s="115"/>
      <c r="AN34" s="115"/>
      <c r="AO34" s="115"/>
      <c r="AP34" s="115"/>
      <c r="AQ34" s="114">
        <v>12</v>
      </c>
      <c r="AR34" s="114"/>
      <c r="AS34" s="114"/>
      <c r="AT34" s="114"/>
      <c r="AU34" s="114"/>
      <c r="AV34" s="114"/>
      <c r="AW34" s="114">
        <v>10</v>
      </c>
      <c r="AX34" s="114"/>
      <c r="AY34" s="114"/>
      <c r="AZ34" s="114"/>
      <c r="BA34" s="114"/>
      <c r="BB34" s="114"/>
      <c r="BC34" s="115">
        <f>IF(BI34 = -1,(IF(AW34=0,0,AQ34/AW34)),(IF(AQ34=0,0,AW34/AQ34)))</f>
        <v>0.83333333333333337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74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17</v>
      </c>
      <c r="Z35" s="114"/>
      <c r="AA35" s="114"/>
      <c r="AB35" s="114"/>
      <c r="AC35" s="114"/>
      <c r="AD35" s="114"/>
      <c r="AE35" s="114">
        <v>17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17</v>
      </c>
      <c r="AR35" s="114"/>
      <c r="AS35" s="114"/>
      <c r="AT35" s="114"/>
      <c r="AU35" s="114"/>
      <c r="AV35" s="114"/>
      <c r="AW35" s="114">
        <v>7</v>
      </c>
      <c r="AX35" s="114"/>
      <c r="AY35" s="114"/>
      <c r="AZ35" s="114"/>
      <c r="BA35" s="114"/>
      <c r="BB35" s="114"/>
      <c r="BC35" s="115">
        <f>IF(BI35 = -1,(IF(AW35=0,0,AQ35/AW35)),(IF(AQ35=0,0,AW35/AQ35)))</f>
        <v>0.41176470588235292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90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92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91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93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94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96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2" customHeight="1" x14ac:dyDescent="0.25">
      <c r="A76" s="124" t="s">
        <v>76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75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75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239.04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68" priority="1" stopIfTrue="1" operator="equal">
      <formula>$C76</formula>
    </cfRule>
  </conditionalFormatting>
  <conditionalFormatting sqref="A77:B77 B45:B46 B63:B75 B48:B49 B51:B55 A37:A75 A30:B31 A34:B35 B57:B61">
    <cfRule type="cellIs" dxfId="67" priority="2" stopIfTrue="1" operator="equal">
      <formula>0</formula>
    </cfRule>
  </conditionalFormatting>
  <conditionalFormatting sqref="C63:C75">
    <cfRule type="cellIs" dxfId="66" priority="3" stopIfTrue="1" operator="equal">
      <formula>$C54</formula>
    </cfRule>
  </conditionalFormatting>
  <conditionalFormatting sqref="C52:C55 C57:C61">
    <cfRule type="cellIs" dxfId="65" priority="4" stopIfTrue="1" operator="equal">
      <formula>$C36</formula>
    </cfRule>
  </conditionalFormatting>
  <conditionalFormatting sqref="C51">
    <cfRule type="cellIs" dxfId="64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27F1-0EE5-43EB-9F8C-5CC85B525532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211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212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210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206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45000</v>
      </c>
      <c r="Z30" s="114"/>
      <c r="AA30" s="114"/>
      <c r="AB30" s="114"/>
      <c r="AC30" s="114"/>
      <c r="AD30" s="114"/>
      <c r="AE30" s="114">
        <v>45000</v>
      </c>
      <c r="AF30" s="114"/>
      <c r="AG30" s="114"/>
      <c r="AH30" s="114"/>
      <c r="AI30" s="114"/>
      <c r="AJ30" s="114"/>
      <c r="AK30" s="115">
        <f>IF(BI30 = -1, (IF(AE30=0,0,Y30/AE30)),(IF(Y30=0,0,AE30/Y30)))</f>
        <v>1</v>
      </c>
      <c r="AL30" s="115"/>
      <c r="AM30" s="115"/>
      <c r="AN30" s="115"/>
      <c r="AO30" s="115"/>
      <c r="AP30" s="115"/>
      <c r="AQ30" s="114">
        <v>70000</v>
      </c>
      <c r="AR30" s="114"/>
      <c r="AS30" s="114"/>
      <c r="AT30" s="114"/>
      <c r="AU30" s="114"/>
      <c r="AV30" s="114"/>
      <c r="AW30" s="114">
        <v>70000</v>
      </c>
      <c r="AX30" s="114"/>
      <c r="AY30" s="114"/>
      <c r="AZ30" s="114"/>
      <c r="BA30" s="114"/>
      <c r="BB30" s="114"/>
      <c r="BC30" s="115">
        <f>IF(BI30 = -1,(IF(AW30=0,0,AQ30/AW30)),(IF(AQ30=0,0,AW30/AQ30)))</f>
        <v>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207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22.06</v>
      </c>
      <c r="Z31" s="114"/>
      <c r="AA31" s="114"/>
      <c r="AB31" s="114"/>
      <c r="AC31" s="114"/>
      <c r="AD31" s="114"/>
      <c r="AE31" s="114">
        <v>20.779999999999998</v>
      </c>
      <c r="AF31" s="114"/>
      <c r="AG31" s="114"/>
      <c r="AH31" s="114"/>
      <c r="AI31" s="114"/>
      <c r="AJ31" s="114"/>
      <c r="AK31" s="115">
        <f>IF(BI31 = -1, (IF(AE31=0,0,Y31/AE31)),(IF(Y31=0,0,AE31/Y31)))</f>
        <v>0.94197642792384406</v>
      </c>
      <c r="AL31" s="115"/>
      <c r="AM31" s="115"/>
      <c r="AN31" s="115"/>
      <c r="AO31" s="115"/>
      <c r="AP31" s="115"/>
      <c r="AQ31" s="114">
        <v>22.36</v>
      </c>
      <c r="AR31" s="114"/>
      <c r="AS31" s="114"/>
      <c r="AT31" s="114"/>
      <c r="AU31" s="114"/>
      <c r="AV31" s="114"/>
      <c r="AW31" s="114">
        <v>26.72</v>
      </c>
      <c r="AX31" s="114"/>
      <c r="AY31" s="114"/>
      <c r="AZ31" s="114"/>
      <c r="BA31" s="114"/>
      <c r="BB31" s="114"/>
      <c r="BC31" s="115">
        <f>IF(BI31 = -1,(IF(AW31=0,0,AQ31/AW31)),(IF(AQ31=0,0,AW31/AQ31)))</f>
        <v>1.1949910554561718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208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209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214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138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215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216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217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218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157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211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212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213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210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210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234.75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0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24" priority="1" stopIfTrue="1" operator="equal">
      <formula>$C76</formula>
    </cfRule>
  </conditionalFormatting>
  <conditionalFormatting sqref="A77:B77 B45:B46 B63:B75 B48:B49 B51:B55 A37:A75 A30:B31 A34:B35 B57:B61">
    <cfRule type="cellIs" dxfId="23" priority="2" stopIfTrue="1" operator="equal">
      <formula>0</formula>
    </cfRule>
  </conditionalFormatting>
  <conditionalFormatting sqref="C63:C75">
    <cfRule type="cellIs" dxfId="22" priority="3" stopIfTrue="1" operator="equal">
      <formula>$C54</formula>
    </cfRule>
  </conditionalFormatting>
  <conditionalFormatting sqref="C52:C55 C57:C61">
    <cfRule type="cellIs" dxfId="21" priority="4" stopIfTrue="1" operator="equal">
      <formula>$C36</formula>
    </cfRule>
  </conditionalFormatting>
  <conditionalFormatting sqref="C51">
    <cfRule type="cellIs" dxfId="20" priority="13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1265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1265" r:id="rId4"/>
      </mc:Fallback>
    </mc:AlternateContent>
    <mc:AlternateContent xmlns:mc="http://schemas.openxmlformats.org/markup-compatibility/2006">
      <mc:Choice Requires="x14">
        <oleObject progId="Equation.3" shapeId="11266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1266" r:id="rId6"/>
      </mc:Fallback>
    </mc:AlternateContent>
    <mc:AlternateContent xmlns:mc="http://schemas.openxmlformats.org/markup-compatibility/2006">
      <mc:Choice Requires="x14">
        <oleObject progId="Equation.3" shapeId="11267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1267" r:id="rId8"/>
      </mc:Fallback>
    </mc:AlternateContent>
    <mc:AlternateContent xmlns:mc="http://schemas.openxmlformats.org/markup-compatibility/2006">
      <mc:Choice Requires="x14">
        <oleObject progId="Equation.3" shapeId="11268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1268" r:id="rId10"/>
      </mc:Fallback>
    </mc:AlternateContent>
    <mc:AlternateContent xmlns:mc="http://schemas.openxmlformats.org/markup-compatibility/2006">
      <mc:Choice Requires="x14">
        <oleObject progId="Equation.3" shapeId="11269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1269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F80-A639-44B4-B2D8-8B3386C27532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225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226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223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219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50.13</v>
      </c>
      <c r="Z30" s="114"/>
      <c r="AA30" s="114"/>
      <c r="AB30" s="114"/>
      <c r="AC30" s="114"/>
      <c r="AD30" s="114"/>
      <c r="AE30" s="114">
        <v>24.26</v>
      </c>
      <c r="AF30" s="114"/>
      <c r="AG30" s="114"/>
      <c r="AH30" s="114"/>
      <c r="AI30" s="114"/>
      <c r="AJ30" s="114"/>
      <c r="AK30" s="115">
        <f>IF(BI30 = -1, (IF(AE30=0,0,Y30/AE30)),(IF(Y30=0,0,AE30/Y30)))</f>
        <v>0.4839417514462398</v>
      </c>
      <c r="AL30" s="115"/>
      <c r="AM30" s="115"/>
      <c r="AN30" s="115"/>
      <c r="AO30" s="115"/>
      <c r="AP30" s="115"/>
      <c r="AQ30" s="114">
        <v>88.94</v>
      </c>
      <c r="AR30" s="114"/>
      <c r="AS30" s="114"/>
      <c r="AT30" s="114"/>
      <c r="AU30" s="114"/>
      <c r="AV30" s="114"/>
      <c r="AW30" s="114">
        <v>5.79</v>
      </c>
      <c r="AX30" s="114"/>
      <c r="AY30" s="114"/>
      <c r="AZ30" s="114"/>
      <c r="BA30" s="114"/>
      <c r="BB30" s="114"/>
      <c r="BC30" s="115">
        <f>IF(BI30 = -1,(IF(AW30=0,0,AQ30/AW30)),(IF(AQ30=0,0,AW30/AQ30)))</f>
        <v>6.5100067461209804E-2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220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1222844.46</v>
      </c>
      <c r="Z31" s="114"/>
      <c r="AA31" s="114"/>
      <c r="AB31" s="114"/>
      <c r="AC31" s="114"/>
      <c r="AD31" s="114"/>
      <c r="AE31" s="114">
        <v>1695394</v>
      </c>
      <c r="AF31" s="114"/>
      <c r="AG31" s="114"/>
      <c r="AH31" s="114"/>
      <c r="AI31" s="114"/>
      <c r="AJ31" s="114"/>
      <c r="AK31" s="115">
        <f>IF(BI31 = -1, (IF(AE31=0,0,Y31/AE31)),(IF(Y31=0,0,AE31/Y31)))</f>
        <v>1.3864347065038836</v>
      </c>
      <c r="AL31" s="115"/>
      <c r="AM31" s="115"/>
      <c r="AN31" s="115"/>
      <c r="AO31" s="115"/>
      <c r="AP31" s="115"/>
      <c r="AQ31" s="114">
        <v>1756774</v>
      </c>
      <c r="AR31" s="114"/>
      <c r="AS31" s="114"/>
      <c r="AT31" s="114"/>
      <c r="AU31" s="114"/>
      <c r="AV31" s="114"/>
      <c r="AW31" s="114">
        <v>1690838</v>
      </c>
      <c r="AX31" s="114"/>
      <c r="AY31" s="114"/>
      <c r="AZ31" s="114"/>
      <c r="BA31" s="114"/>
      <c r="BB31" s="114"/>
      <c r="BC31" s="115">
        <f>IF(BI31 = -1,(IF(AW31=0,0,AQ31/AW31)),(IF(AQ31=0,0,AW31/AQ31)))</f>
        <v>0.96246756839525172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13.2" customHeight="1" x14ac:dyDescent="0.25">
      <c r="A34" s="67"/>
      <c r="B34" s="67"/>
      <c r="C34" s="109" t="s">
        <v>221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222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227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138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228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229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230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184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231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224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1.4" customHeight="1" x14ac:dyDescent="0.25">
      <c r="A93" s="10" t="s">
        <v>7</v>
      </c>
      <c r="B93" s="126" t="s">
        <v>225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226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223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46.8" customHeight="1" x14ac:dyDescent="0.2">
      <c r="A101" s="118">
        <v>1</v>
      </c>
      <c r="B101" s="118"/>
      <c r="C101" s="119" t="s">
        <v>223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0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151.38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19" priority="1" stopIfTrue="1" operator="equal">
      <formula>$C76</formula>
    </cfRule>
  </conditionalFormatting>
  <conditionalFormatting sqref="A77:B77 B45:B46 B63:B75 B48:B49 B51:B55 A37:A75 A30:B31 A34:B35 B57:B61">
    <cfRule type="cellIs" dxfId="18" priority="2" stopIfTrue="1" operator="equal">
      <formula>0</formula>
    </cfRule>
  </conditionalFormatting>
  <conditionalFormatting sqref="C63:C75">
    <cfRule type="cellIs" dxfId="17" priority="3" stopIfTrue="1" operator="equal">
      <formula>$C54</formula>
    </cfRule>
  </conditionalFormatting>
  <conditionalFormatting sqref="C52:C55 C57:C61">
    <cfRule type="cellIs" dxfId="16" priority="4" stopIfTrue="1" operator="equal">
      <formula>$C36</formula>
    </cfRule>
  </conditionalFormatting>
  <conditionalFormatting sqref="C51">
    <cfRule type="cellIs" dxfId="15" priority="14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228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2289" r:id="rId4"/>
      </mc:Fallback>
    </mc:AlternateContent>
    <mc:AlternateContent xmlns:mc="http://schemas.openxmlformats.org/markup-compatibility/2006">
      <mc:Choice Requires="x14">
        <oleObject progId="Equation.3" shapeId="1229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2290" r:id="rId6"/>
      </mc:Fallback>
    </mc:AlternateContent>
    <mc:AlternateContent xmlns:mc="http://schemas.openxmlformats.org/markup-compatibility/2006">
      <mc:Choice Requires="x14">
        <oleObject progId="Equation.3" shapeId="1229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2291" r:id="rId8"/>
      </mc:Fallback>
    </mc:AlternateContent>
    <mc:AlternateContent xmlns:mc="http://schemas.openxmlformats.org/markup-compatibility/2006">
      <mc:Choice Requires="x14">
        <oleObject progId="Equation.3" shapeId="1229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2292" r:id="rId10"/>
      </mc:Fallback>
    </mc:AlternateContent>
    <mc:AlternateContent xmlns:mc="http://schemas.openxmlformats.org/markup-compatibility/2006">
      <mc:Choice Requires="x14">
        <oleObject progId="Equation.3" shapeId="1229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2293" r:id="rId12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889E-0C0E-474A-9D81-0D0D53418795}">
  <sheetPr>
    <pageSetUpPr fitToPage="1"/>
  </sheetPr>
  <dimension ref="A1:CV111"/>
  <sheetViews>
    <sheetView topLeftCell="A5" zoomScaleNormal="100" workbookViewId="0">
      <selection activeCell="A59" sqref="A59:BH5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241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242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239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232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1567365.5</v>
      </c>
      <c r="Z30" s="114"/>
      <c r="AA30" s="114"/>
      <c r="AB30" s="114"/>
      <c r="AC30" s="114"/>
      <c r="AD30" s="114"/>
      <c r="AE30" s="114">
        <v>1120638</v>
      </c>
      <c r="AF30" s="114"/>
      <c r="AG30" s="114"/>
      <c r="AH30" s="114"/>
      <c r="AI30" s="114"/>
      <c r="AJ30" s="114"/>
      <c r="AK30" s="115">
        <f>IF(BI30 = -1, (IF(AE30=0,0,Y30/AE30)),(IF(Y30=0,0,AE30/Y30)))</f>
        <v>0.71498192348880973</v>
      </c>
      <c r="AL30" s="115"/>
      <c r="AM30" s="115"/>
      <c r="AN30" s="115"/>
      <c r="AO30" s="115"/>
      <c r="AP30" s="115"/>
      <c r="AQ30" s="114">
        <v>788500</v>
      </c>
      <c r="AR30" s="114"/>
      <c r="AS30" s="114"/>
      <c r="AT30" s="114"/>
      <c r="AU30" s="114"/>
      <c r="AV30" s="114"/>
      <c r="AW30" s="114">
        <v>788500</v>
      </c>
      <c r="AX30" s="114"/>
      <c r="AY30" s="114"/>
      <c r="AZ30" s="114"/>
      <c r="BA30" s="114"/>
      <c r="BB30" s="114"/>
      <c r="BC30" s="115">
        <f>IF(BI30 = -1,(IF(AW30=0,0,AQ30/AW30)),(IF(AQ30=0,0,AW30/AQ30)))</f>
        <v>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233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313434.77</v>
      </c>
      <c r="Z31" s="114"/>
      <c r="AA31" s="114"/>
      <c r="AB31" s="114"/>
      <c r="AC31" s="114"/>
      <c r="AD31" s="114"/>
      <c r="AE31" s="114">
        <v>249857</v>
      </c>
      <c r="AF31" s="114"/>
      <c r="AG31" s="114"/>
      <c r="AH31" s="114"/>
      <c r="AI31" s="114"/>
      <c r="AJ31" s="114"/>
      <c r="AK31" s="115">
        <f>IF(BI31 = -1, (IF(AE31=0,0,Y31/AE31)),(IF(Y31=0,0,AE31/Y31)))</f>
        <v>0.79715789030042838</v>
      </c>
      <c r="AL31" s="115"/>
      <c r="AM31" s="115"/>
      <c r="AN31" s="115"/>
      <c r="AO31" s="115"/>
      <c r="AP31" s="115"/>
      <c r="AQ31" s="114">
        <v>271400</v>
      </c>
      <c r="AR31" s="114"/>
      <c r="AS31" s="114"/>
      <c r="AT31" s="114"/>
      <c r="AU31" s="114"/>
      <c r="AV31" s="114"/>
      <c r="AW31" s="114">
        <v>277224</v>
      </c>
      <c r="AX31" s="114"/>
      <c r="AY31" s="114"/>
      <c r="AZ31" s="114"/>
      <c r="BA31" s="114"/>
      <c r="BB31" s="114"/>
      <c r="BC31" s="115">
        <f>IF(BI31 = -1,(IF(AW31=0,0,AQ31/AW31)),(IF(AQ31=0,0,AW31/AQ31)))</f>
        <v>1.0214591009579956</v>
      </c>
      <c r="BD31" s="115"/>
      <c r="BE31" s="115"/>
      <c r="BF31" s="115"/>
      <c r="BG31" s="115"/>
      <c r="BH31" s="115"/>
      <c r="BI31" s="116">
        <v>0</v>
      </c>
    </row>
    <row r="32" spans="1:79" ht="15" customHeight="1" x14ac:dyDescent="0.25">
      <c r="A32" s="67"/>
      <c r="B32" s="67"/>
      <c r="C32" s="109" t="s">
        <v>234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213126.65999999997</v>
      </c>
      <c r="Z32" s="114"/>
      <c r="AA32" s="114"/>
      <c r="AB32" s="114"/>
      <c r="AC32" s="114"/>
      <c r="AD32" s="114"/>
      <c r="AE32" s="114">
        <v>179646</v>
      </c>
      <c r="AF32" s="114"/>
      <c r="AG32" s="114"/>
      <c r="AH32" s="114"/>
      <c r="AI32" s="114"/>
      <c r="AJ32" s="114"/>
      <c r="AK32" s="115">
        <f>IF(BI32 = -1, (IF(AE32=0,0,Y32/AE32)),(IF(Y32=0,0,AE32/Y32)))</f>
        <v>0.84290721770800525</v>
      </c>
      <c r="AL32" s="115"/>
      <c r="AM32" s="115"/>
      <c r="AN32" s="115"/>
      <c r="AO32" s="115"/>
      <c r="AP32" s="115"/>
      <c r="AQ32" s="114">
        <v>272599</v>
      </c>
      <c r="AR32" s="114"/>
      <c r="AS32" s="114"/>
      <c r="AT32" s="114"/>
      <c r="AU32" s="114"/>
      <c r="AV32" s="114"/>
      <c r="AW32" s="114">
        <v>292617</v>
      </c>
      <c r="AX32" s="114"/>
      <c r="AY32" s="114"/>
      <c r="AZ32" s="114"/>
      <c r="BA32" s="114"/>
      <c r="BB32" s="114"/>
      <c r="BC32" s="115">
        <f>IF(BI32 = -1,(IF(AW32=0,0,AQ32/AW32)),(IF(AQ32=0,0,AW32/AQ32)))</f>
        <v>1.0734338717310041</v>
      </c>
      <c r="BD32" s="115"/>
      <c r="BE32" s="115"/>
      <c r="BF32" s="115"/>
      <c r="BG32" s="115"/>
      <c r="BH32" s="115"/>
      <c r="BI32" s="116">
        <v>0</v>
      </c>
    </row>
    <row r="33" spans="1:100" ht="15" customHeight="1" x14ac:dyDescent="0.25">
      <c r="A33" s="67"/>
      <c r="B33" s="67"/>
      <c r="C33" s="109" t="s">
        <v>235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32547.77</v>
      </c>
      <c r="Z33" s="114"/>
      <c r="AA33" s="114"/>
      <c r="AB33" s="114"/>
      <c r="AC33" s="114"/>
      <c r="AD33" s="114"/>
      <c r="AE33" s="114">
        <v>28648</v>
      </c>
      <c r="AF33" s="114"/>
      <c r="AG33" s="114"/>
      <c r="AH33" s="114"/>
      <c r="AI33" s="114"/>
      <c r="AJ33" s="114"/>
      <c r="AK33" s="115">
        <f>IF(BI33 = -1, (IF(AE33=0,0,Y33/AE33)),(IF(Y33=0,0,AE33/Y33)))</f>
        <v>0.88018318920159511</v>
      </c>
      <c r="AL33" s="115"/>
      <c r="AM33" s="115"/>
      <c r="AN33" s="115"/>
      <c r="AO33" s="115"/>
      <c r="AP33" s="115"/>
      <c r="AQ33" s="114">
        <v>43776</v>
      </c>
      <c r="AR33" s="114"/>
      <c r="AS33" s="114"/>
      <c r="AT33" s="114"/>
      <c r="AU33" s="114"/>
      <c r="AV33" s="114"/>
      <c r="AW33" s="114">
        <v>59885</v>
      </c>
      <c r="AX33" s="114"/>
      <c r="AY33" s="114"/>
      <c r="AZ33" s="114"/>
      <c r="BA33" s="114"/>
      <c r="BB33" s="114"/>
      <c r="BC33" s="115">
        <f>IF(BI33 = -1,(IF(AW33=0,0,AQ33/AW33)),(IF(AQ33=0,0,AW33/AQ33)))</f>
        <v>1.3679870248538011</v>
      </c>
      <c r="BD33" s="115"/>
      <c r="BE33" s="115"/>
      <c r="BF33" s="115"/>
      <c r="BG33" s="115"/>
      <c r="BH33" s="115"/>
      <c r="BI33" s="116">
        <v>0</v>
      </c>
    </row>
    <row r="34" spans="1:100" ht="17.25" customHeight="1" x14ac:dyDescent="0.25">
      <c r="A34" s="80" t="s">
        <v>27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2"/>
      <c r="BI34" s="45"/>
    </row>
    <row r="35" spans="1:100" ht="18" hidden="1" customHeight="1" x14ac:dyDescent="0.25">
      <c r="A35" s="68" t="s">
        <v>4</v>
      </c>
      <c r="B35" s="68"/>
      <c r="C35" s="78" t="s">
        <v>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6" t="s">
        <v>33</v>
      </c>
      <c r="Z35" s="72"/>
      <c r="AA35" s="72"/>
      <c r="AB35" s="72"/>
      <c r="AC35" s="72"/>
      <c r="AD35" s="72"/>
      <c r="AE35" s="66" t="s">
        <v>34</v>
      </c>
      <c r="AF35" s="72"/>
      <c r="AG35" s="72"/>
      <c r="AH35" s="72"/>
      <c r="AI35" s="72"/>
      <c r="AJ35" s="72"/>
      <c r="AK35" s="84" t="s">
        <v>69</v>
      </c>
      <c r="AL35" s="84"/>
      <c r="AM35" s="84"/>
      <c r="AN35" s="84"/>
      <c r="AO35" s="84"/>
      <c r="AP35" s="84"/>
      <c r="AQ35" s="66" t="s">
        <v>35</v>
      </c>
      <c r="AR35" s="75"/>
      <c r="AS35" s="75"/>
      <c r="AT35" s="75"/>
      <c r="AU35" s="75"/>
      <c r="AV35" s="75"/>
      <c r="AW35" s="66" t="s">
        <v>36</v>
      </c>
      <c r="AX35" s="59"/>
      <c r="AY35" s="59"/>
      <c r="AZ35" s="59"/>
      <c r="BA35" s="59"/>
      <c r="BB35" s="59"/>
      <c r="BC35" s="86" t="s">
        <v>70</v>
      </c>
      <c r="BD35" s="86"/>
      <c r="BE35" s="86"/>
      <c r="BF35" s="86"/>
      <c r="BG35" s="86"/>
      <c r="BH35" s="86"/>
      <c r="BI35" s="45" t="s">
        <v>68</v>
      </c>
      <c r="CA35" s="1" t="s">
        <v>39</v>
      </c>
    </row>
    <row r="36" spans="1:100" s="42" customFormat="1" ht="13.2" customHeight="1" x14ac:dyDescent="0.25">
      <c r="A36" s="67"/>
      <c r="B36" s="67"/>
      <c r="C36" s="109" t="s">
        <v>236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100</v>
      </c>
      <c r="Z36" s="114"/>
      <c r="AA36" s="114"/>
      <c r="AB36" s="114"/>
      <c r="AC36" s="114"/>
      <c r="AD36" s="114"/>
      <c r="AE36" s="114">
        <v>100</v>
      </c>
      <c r="AF36" s="114"/>
      <c r="AG36" s="114"/>
      <c r="AH36" s="114"/>
      <c r="AI36" s="114"/>
      <c r="AJ36" s="114"/>
      <c r="AK36" s="115">
        <f>IF(BI36 = -1, (IF(AE36=0,0,Y36/AE36)),(IF(Y36=0,0,AE36/Y36)))</f>
        <v>1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6.4" customHeight="1" x14ac:dyDescent="0.25">
      <c r="A37" s="67"/>
      <c r="B37" s="67"/>
      <c r="C37" s="109" t="s">
        <v>237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3"/>
      <c r="Y37" s="114">
        <v>100</v>
      </c>
      <c r="Z37" s="114"/>
      <c r="AA37" s="114"/>
      <c r="AB37" s="114"/>
      <c r="AC37" s="114"/>
      <c r="AD37" s="114"/>
      <c r="AE37" s="114">
        <v>100</v>
      </c>
      <c r="AF37" s="114"/>
      <c r="AG37" s="114"/>
      <c r="AH37" s="114"/>
      <c r="AI37" s="114"/>
      <c r="AJ37" s="114"/>
      <c r="AK37" s="115">
        <f>IF(BI37 = -1, (IF(AE37=0,0,Y37/AE37)),(IF(Y37=0,0,AE37/Y37)))</f>
        <v>1</v>
      </c>
      <c r="AL37" s="115"/>
      <c r="AM37" s="115"/>
      <c r="AN37" s="115"/>
      <c r="AO37" s="115"/>
      <c r="AP37" s="115"/>
      <c r="AQ37" s="114">
        <v>100</v>
      </c>
      <c r="AR37" s="114"/>
      <c r="AS37" s="114"/>
      <c r="AT37" s="114"/>
      <c r="AU37" s="114"/>
      <c r="AV37" s="114"/>
      <c r="AW37" s="114">
        <v>100</v>
      </c>
      <c r="AX37" s="114"/>
      <c r="AY37" s="114"/>
      <c r="AZ37" s="114"/>
      <c r="BA37" s="114"/>
      <c r="BB37" s="114"/>
      <c r="BC37" s="115">
        <f>IF(BI37 = -1,(IF(AW37=0,0,AQ37/AW37)),(IF(AQ37=0,0,AW37/AQ37)))</f>
        <v>1</v>
      </c>
      <c r="BD37" s="115"/>
      <c r="BE37" s="115"/>
      <c r="BF37" s="115"/>
      <c r="BG37" s="115"/>
      <c r="BH37" s="115"/>
      <c r="BI37" s="117">
        <v>0</v>
      </c>
    </row>
    <row r="38" spans="1:100" s="5" customFormat="1" ht="15" customHeight="1" x14ac:dyDescent="0.25">
      <c r="A38" s="67"/>
      <c r="B38" s="67"/>
      <c r="C38" s="109" t="s">
        <v>238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3"/>
      <c r="Y38" s="114">
        <v>3500</v>
      </c>
      <c r="Z38" s="114"/>
      <c r="AA38" s="114"/>
      <c r="AB38" s="114"/>
      <c r="AC38" s="114"/>
      <c r="AD38" s="114"/>
      <c r="AE38" s="114">
        <v>3500</v>
      </c>
      <c r="AF38" s="114"/>
      <c r="AG38" s="114"/>
      <c r="AH38" s="114"/>
      <c r="AI38" s="114"/>
      <c r="AJ38" s="114"/>
      <c r="AK38" s="115">
        <f>IF(BI38 = -1, (IF(AE38=0,0,Y38/AE38)),(IF(Y38=0,0,AE38/Y38)))</f>
        <v>1</v>
      </c>
      <c r="AL38" s="115"/>
      <c r="AM38" s="115"/>
      <c r="AN38" s="115"/>
      <c r="AO38" s="115"/>
      <c r="AP38" s="115"/>
      <c r="AQ38" s="114">
        <v>11000</v>
      </c>
      <c r="AR38" s="114"/>
      <c r="AS38" s="114"/>
      <c r="AT38" s="114"/>
      <c r="AU38" s="114"/>
      <c r="AV38" s="114"/>
      <c r="AW38" s="114">
        <v>11000</v>
      </c>
      <c r="AX38" s="114"/>
      <c r="AY38" s="114"/>
      <c r="AZ38" s="114"/>
      <c r="BA38" s="114"/>
      <c r="BB38" s="114"/>
      <c r="BC38" s="115">
        <f>IF(BI38 = -1,(IF(AW38=0,0,AQ38/AW38)),(IF(AQ38=0,0,AW38/AQ38)))</f>
        <v>1</v>
      </c>
      <c r="BD38" s="115"/>
      <c r="BE38" s="115"/>
      <c r="BF38" s="115"/>
      <c r="BG38" s="115"/>
      <c r="BH38" s="115"/>
      <c r="BI38" s="117">
        <v>0</v>
      </c>
    </row>
    <row r="39" spans="1:100" s="5" customFormat="1" ht="15" customHeight="1" x14ac:dyDescent="0.25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69" t="s">
        <v>41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1:100" ht="9" hidden="1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ht="15" hidden="1" customHeight="1" x14ac:dyDescent="0.3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3"/>
      <c r="Y44" s="94" t="s">
        <v>44</v>
      </c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97" t="s">
        <v>45</v>
      </c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9"/>
    </row>
    <row r="45" spans="1:100" ht="15.6" hidden="1" customHeight="1" x14ac:dyDescent="0.25">
      <c r="A45" s="100" t="s">
        <v>46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49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.6" hidden="1" customHeight="1" x14ac:dyDescent="0.25">
      <c r="A46" s="100" t="s">
        <v>47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3" t="s">
        <v>50</v>
      </c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5"/>
      <c r="AL46" s="134" t="s">
        <v>89</v>
      </c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1"/>
    </row>
    <row r="47" spans="1:100" ht="15.6" hidden="1" customHeight="1" x14ac:dyDescent="0.25">
      <c r="A47" s="100" t="s">
        <v>48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03" t="s">
        <v>51</v>
      </c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5"/>
      <c r="AL47" s="134" t="s">
        <v>89</v>
      </c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1"/>
    </row>
    <row r="48" spans="1:100" ht="15" customHeight="1" x14ac:dyDescent="0.25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6" x14ac:dyDescent="0.3">
      <c r="B49" s="38" t="s">
        <v>28</v>
      </c>
    </row>
    <row r="50" spans="1:60" s="38" customFormat="1" ht="48.75" customHeight="1" x14ac:dyDescent="0.3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3"/>
    <row r="52" spans="1:60" s="38" customFormat="1" ht="1.5" hidden="1" customHeight="1" x14ac:dyDescent="0.3"/>
    <row r="53" spans="1:60" s="38" customFormat="1" ht="35.25" customHeight="1" x14ac:dyDescent="0.3">
      <c r="A53" s="135" t="s">
        <v>243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</row>
    <row r="54" spans="1:60" s="38" customFormat="1" ht="15.6" x14ac:dyDescent="0.3"/>
    <row r="55" spans="1:60" s="38" customFormat="1" ht="15.6" x14ac:dyDescent="0.3">
      <c r="B55" s="38" t="s">
        <v>29</v>
      </c>
    </row>
    <row r="56" spans="1:60" s="38" customFormat="1" ht="15.6" x14ac:dyDescent="0.3"/>
    <row r="57" spans="1:60" s="38" customFormat="1" ht="15.6" x14ac:dyDescent="0.3"/>
    <row r="58" spans="1:60" s="38" customFormat="1" ht="15.6" x14ac:dyDescent="0.3"/>
    <row r="59" spans="1:60" s="38" customFormat="1" ht="30.75" customHeight="1" x14ac:dyDescent="0.3">
      <c r="A59" s="135" t="s">
        <v>245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</row>
    <row r="60" spans="1:60" s="38" customFormat="1" ht="15.6" x14ac:dyDescent="0.3"/>
    <row r="61" spans="1:60" s="38" customFormat="1" ht="24.75" customHeight="1" x14ac:dyDescent="0.3">
      <c r="B61" s="87" t="s">
        <v>30</v>
      </c>
      <c r="C61" s="87"/>
      <c r="D61" s="87"/>
      <c r="E61" s="87"/>
      <c r="F61" s="87"/>
      <c r="G61" s="87"/>
      <c r="H61" s="87"/>
      <c r="I61" s="87"/>
      <c r="J61" s="87"/>
      <c r="K61" s="87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</row>
    <row r="62" spans="1:60" s="38" customFormat="1" ht="15.6" x14ac:dyDescent="0.3"/>
    <row r="63" spans="1:60" s="38" customFormat="1" ht="15.6" x14ac:dyDescent="0.3"/>
    <row r="64" spans="1:60" s="38" customFormat="1" ht="22.5" customHeight="1" x14ac:dyDescent="0.3"/>
    <row r="65" spans="1:78" s="38" customFormat="1" ht="29.25" customHeight="1" x14ac:dyDescent="0.3">
      <c r="A65" s="135" t="s">
        <v>244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</row>
    <row r="66" spans="1:78" s="38" customFormat="1" ht="15.6" x14ac:dyDescent="0.3"/>
    <row r="67" spans="1:78" s="38" customFormat="1" ht="15.6" x14ac:dyDescent="0.3"/>
    <row r="68" spans="1:78" s="38" customFormat="1" ht="15.6" x14ac:dyDescent="0.3"/>
    <row r="69" spans="1:78" s="38" customFormat="1" ht="15.6" x14ac:dyDescent="0.3">
      <c r="A69" s="136" t="s">
        <v>246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78" s="38" customFormat="1" ht="15.6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6" x14ac:dyDescent="0.3">
      <c r="A71" s="137" t="s">
        <v>247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</row>
    <row r="72" spans="1:78" s="38" customFormat="1" ht="19.5" customHeight="1" x14ac:dyDescent="0.3">
      <c r="C72" s="64" t="s">
        <v>43</v>
      </c>
      <c r="D72" s="65"/>
      <c r="E72" s="138" t="s">
        <v>95</v>
      </c>
      <c r="F72" s="107"/>
      <c r="G72" s="107"/>
      <c r="H72" s="107"/>
      <c r="I72" s="107"/>
      <c r="J72" s="107"/>
      <c r="K72" s="107"/>
      <c r="L72" s="107"/>
    </row>
    <row r="73" spans="1:78" s="40" customFormat="1" ht="17.25" customHeight="1" x14ac:dyDescent="0.25">
      <c r="B73" s="40" t="s">
        <v>31</v>
      </c>
    </row>
    <row r="74" spans="1:78" s="38" customFormat="1" ht="15.6" x14ac:dyDescent="0.3">
      <c r="E74" s="38" t="s">
        <v>32</v>
      </c>
    </row>
    <row r="75" spans="1:78" s="38" customFormat="1" ht="6" customHeight="1" x14ac:dyDescent="0.3"/>
    <row r="76" spans="1:78" s="38" customFormat="1" ht="15.6" x14ac:dyDescent="0.3">
      <c r="C76" s="60" t="s">
        <v>42</v>
      </c>
      <c r="D76" s="60"/>
      <c r="E76" s="139" t="s">
        <v>248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124" t="s">
        <v>240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</row>
    <row r="80" spans="1:78" ht="15.6" x14ac:dyDescent="0.25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" customHeight="1" x14ac:dyDescent="0.25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5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06" t="s">
        <v>53</v>
      </c>
      <c r="BF86" s="106"/>
      <c r="BG86" s="106"/>
      <c r="BH86" s="106"/>
      <c r="BI86" s="106"/>
      <c r="BJ86" s="106"/>
      <c r="BK86" s="106"/>
      <c r="BL86" s="106"/>
    </row>
    <row r="87" spans="1:64" ht="15.6" x14ac:dyDescent="0.25">
      <c r="A87" s="52" t="s">
        <v>54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5.75" customHeight="1" x14ac:dyDescent="0.25">
      <c r="A88" s="52" t="s">
        <v>84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64" ht="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" customHeight="1" x14ac:dyDescent="0.25">
      <c r="A90" s="10" t="s">
        <v>2</v>
      </c>
      <c r="B90" s="126" t="s">
        <v>77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5">
      <c r="A91" s="13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9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" customHeight="1" x14ac:dyDescent="0.25">
      <c r="A93" s="15" t="s">
        <v>6</v>
      </c>
      <c r="B93" s="126" t="s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1"/>
      <c r="N93" s="127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"/>
      <c r="AU93" s="126" t="s">
        <v>81</v>
      </c>
      <c r="AV93" s="47"/>
      <c r="AW93" s="47"/>
      <c r="AX93" s="47"/>
      <c r="AY93" s="47"/>
      <c r="AZ93" s="47"/>
      <c r="BA93" s="47"/>
      <c r="BB93" s="47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5">
      <c r="A94" s="18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13"/>
      <c r="N94" s="51" t="s">
        <v>11</v>
      </c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13"/>
      <c r="AU94" s="48" t="s">
        <v>10</v>
      </c>
      <c r="AV94" s="48"/>
      <c r="AW94" s="48"/>
      <c r="AX94" s="48"/>
      <c r="AY94" s="48"/>
      <c r="AZ94" s="48"/>
      <c r="BA94" s="48"/>
      <c r="BB94" s="48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27.9" customHeight="1" x14ac:dyDescent="0.25">
      <c r="A96" s="10" t="s">
        <v>7</v>
      </c>
      <c r="B96" s="126" t="s">
        <v>241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/>
      <c r="N96" s="126" t="s">
        <v>242</v>
      </c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16"/>
      <c r="AA96" s="126" t="s">
        <v>213</v>
      </c>
      <c r="AB96" s="47"/>
      <c r="AC96" s="47"/>
      <c r="AD96" s="47"/>
      <c r="AE96" s="47"/>
      <c r="AF96" s="47"/>
      <c r="AG96" s="47"/>
      <c r="AH96" s="47"/>
      <c r="AI96" s="47"/>
      <c r="AJ96" s="16"/>
      <c r="AK96" s="132" t="s">
        <v>239</v>
      </c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6"/>
      <c r="BE96" s="126" t="s">
        <v>82</v>
      </c>
      <c r="BF96" s="47"/>
      <c r="BG96" s="47"/>
      <c r="BH96" s="47"/>
      <c r="BI96" s="47"/>
      <c r="BJ96" s="47"/>
      <c r="BK96" s="47"/>
      <c r="BL96" s="47"/>
    </row>
    <row r="97" spans="1:79" ht="23.25" customHeight="1" x14ac:dyDescent="0.25">
      <c r="A97"/>
      <c r="B97" s="48" t="s">
        <v>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/>
      <c r="N97" s="48" t="s">
        <v>12</v>
      </c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9"/>
      <c r="AA97" s="49" t="s">
        <v>13</v>
      </c>
      <c r="AB97" s="49"/>
      <c r="AC97" s="49"/>
      <c r="AD97" s="49"/>
      <c r="AE97" s="49"/>
      <c r="AF97" s="49"/>
      <c r="AG97" s="49"/>
      <c r="AH97" s="49"/>
      <c r="AI97" s="49"/>
      <c r="AJ97" s="19"/>
      <c r="AK97" s="50" t="s">
        <v>14</v>
      </c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19"/>
      <c r="BE97" s="48" t="s">
        <v>15</v>
      </c>
      <c r="BF97" s="48"/>
      <c r="BG97" s="48"/>
      <c r="BH97" s="48"/>
      <c r="BI97" s="48"/>
      <c r="BJ97" s="48"/>
      <c r="BK97" s="48"/>
      <c r="BL97" s="48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08" t="s">
        <v>56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5">
      <c r="A100" s="57" t="s">
        <v>0</v>
      </c>
      <c r="B100" s="57"/>
      <c r="C100" s="57" t="s">
        <v>57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58</v>
      </c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</row>
    <row r="101" spans="1:79" ht="31.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59</v>
      </c>
      <c r="Z101" s="57"/>
      <c r="AA101" s="57"/>
      <c r="AB101" s="57"/>
      <c r="AC101" s="57"/>
      <c r="AD101" s="57"/>
      <c r="AE101" s="57" t="s">
        <v>60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</row>
    <row r="102" spans="1:79" ht="17.25" customHeight="1" x14ac:dyDescent="0.25">
      <c r="A102" s="57">
        <v>1</v>
      </c>
      <c r="B102" s="57"/>
      <c r="C102" s="57">
        <v>2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>
        <v>3</v>
      </c>
      <c r="Z102" s="57"/>
      <c r="AA102" s="57"/>
      <c r="AB102" s="57"/>
      <c r="AC102" s="57"/>
      <c r="AD102" s="57"/>
      <c r="AE102" s="57">
        <v>4</v>
      </c>
      <c r="AF102" s="57"/>
      <c r="AG102" s="57"/>
      <c r="AH102" s="57"/>
      <c r="AI102" s="57"/>
      <c r="AJ102" s="57"/>
      <c r="AK102" s="57">
        <v>5</v>
      </c>
      <c r="AL102" s="57"/>
      <c r="AM102" s="57"/>
      <c r="AN102" s="57"/>
      <c r="AO102" s="57"/>
      <c r="AP102" s="57"/>
    </row>
    <row r="103" spans="1:79" s="22" customFormat="1" ht="17.25" hidden="1" customHeight="1" x14ac:dyDescent="0.2">
      <c r="A103" s="57" t="s">
        <v>4</v>
      </c>
      <c r="B103" s="57"/>
      <c r="C103" s="57" t="s">
        <v>5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 t="s">
        <v>33</v>
      </c>
      <c r="Z103" s="57"/>
      <c r="AA103" s="57"/>
      <c r="AB103" s="57"/>
      <c r="AC103" s="57"/>
      <c r="AD103" s="57"/>
      <c r="AE103" s="57" t="s">
        <v>34</v>
      </c>
      <c r="AF103" s="57"/>
      <c r="AG103" s="57"/>
      <c r="AH103" s="57"/>
      <c r="AI103" s="57"/>
      <c r="AJ103" s="57"/>
      <c r="AK103" s="57" t="s">
        <v>62</v>
      </c>
      <c r="AL103" s="57"/>
      <c r="AM103" s="57"/>
      <c r="AN103" s="57"/>
      <c r="AO103" s="57"/>
      <c r="AP103" s="5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123" customFormat="1" ht="31.2" customHeight="1" x14ac:dyDescent="0.2">
      <c r="A104" s="118">
        <v>1</v>
      </c>
      <c r="B104" s="118"/>
      <c r="C104" s="119" t="s">
        <v>239</v>
      </c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1"/>
      <c r="Y104" s="118">
        <v>236.57</v>
      </c>
      <c r="Z104" s="118"/>
      <c r="AA104" s="118"/>
      <c r="AB104" s="118"/>
      <c r="AC104" s="118"/>
      <c r="AD104" s="118"/>
      <c r="AE104" s="118">
        <v>0</v>
      </c>
      <c r="AF104" s="118"/>
      <c r="AG104" s="118"/>
      <c r="AH104" s="118"/>
      <c r="AI104" s="118"/>
      <c r="AJ104" s="118"/>
      <c r="AK104" s="118">
        <v>0</v>
      </c>
      <c r="AL104" s="118"/>
      <c r="AM104" s="118"/>
      <c r="AN104" s="118"/>
      <c r="AO104" s="118"/>
      <c r="AP104" s="118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CA104" s="123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08" t="s">
        <v>64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25">
      <c r="A107" s="133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15.9" customHeight="1" x14ac:dyDescent="0.3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42" customHeight="1" x14ac:dyDescent="0.3">
      <c r="A110" s="129" t="s">
        <v>79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2"/>
      <c r="AO110" s="2"/>
      <c r="AP110" s="130" t="s">
        <v>80</v>
      </c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</row>
    <row r="111" spans="1:79" x14ac:dyDescent="0.25">
      <c r="W111" s="55" t="s">
        <v>3</v>
      </c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3"/>
      <c r="AO111" s="3"/>
      <c r="AP111" s="55" t="s">
        <v>18</v>
      </c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</row>
  </sheetData>
  <mergeCells count="201"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0:BB30"/>
    <mergeCell ref="BC30:BH30"/>
    <mergeCell ref="A34:BH34"/>
    <mergeCell ref="A35:B35"/>
    <mergeCell ref="C35:X35"/>
    <mergeCell ref="Y35:AD35"/>
    <mergeCell ref="AE35:AJ35"/>
    <mergeCell ref="AK35:AP35"/>
    <mergeCell ref="AQ35:AV35"/>
    <mergeCell ref="AW35:BB35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0">
    <cfRule type="cellIs" dxfId="14" priority="1" stopIfTrue="1" operator="equal">
      <formula>$C79</formula>
    </cfRule>
  </conditionalFormatting>
  <conditionalFormatting sqref="A80:B80 B48:B49 B66:B78 B51:B52 B54:B58 A40:A78 A30:B33 A36:B38 B60:B64">
    <cfRule type="cellIs" dxfId="13" priority="2" stopIfTrue="1" operator="equal">
      <formula>0</formula>
    </cfRule>
  </conditionalFormatting>
  <conditionalFormatting sqref="C66:C78">
    <cfRule type="cellIs" dxfId="12" priority="3" stopIfTrue="1" operator="equal">
      <formula>$C57</formula>
    </cfRule>
  </conditionalFormatting>
  <conditionalFormatting sqref="C55:C58 C60:C64">
    <cfRule type="cellIs" dxfId="11" priority="4" stopIfTrue="1" operator="equal">
      <formula>$C39</formula>
    </cfRule>
  </conditionalFormatting>
  <conditionalFormatting sqref="C54">
    <cfRule type="cellIs" dxfId="10" priority="15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3313" r:id="rId4">
          <objectPr defaultSize="0" autoPict="0" r:id="rId5">
            <anchor moveWithCells="1" sizeWithCells="1">
              <from>
                <xdr:col>1</xdr:col>
                <xdr:colOff>175260</xdr:colOff>
                <xdr:row>48</xdr:row>
                <xdr:rowOff>152400</xdr:rowOff>
              </from>
              <to>
                <xdr:col>17</xdr:col>
                <xdr:colOff>152400</xdr:colOff>
                <xdr:row>52</xdr:row>
                <xdr:rowOff>0</xdr:rowOff>
              </to>
            </anchor>
          </objectPr>
        </oleObject>
      </mc:Choice>
      <mc:Fallback>
        <oleObject progId="Equation.3" shapeId="13313" r:id="rId4"/>
      </mc:Fallback>
    </mc:AlternateContent>
    <mc:AlternateContent xmlns:mc="http://schemas.openxmlformats.org/markup-compatibility/2006">
      <mc:Choice Requires="x14">
        <oleObject progId="Equation.3" shapeId="13314" r:id="rId6">
          <objectPr defaultSize="0" autoPict="0" r:id="rId7">
            <anchor moveWithCells="1" sizeWithCells="1">
              <from>
                <xdr:col>1</xdr:col>
                <xdr:colOff>190500</xdr:colOff>
                <xdr:row>54</xdr:row>
                <xdr:rowOff>160020</xdr:rowOff>
              </from>
              <to>
                <xdr:col>15</xdr:col>
                <xdr:colOff>167640</xdr:colOff>
                <xdr:row>58</xdr:row>
                <xdr:rowOff>0</xdr:rowOff>
              </to>
            </anchor>
          </objectPr>
        </oleObject>
      </mc:Choice>
      <mc:Fallback>
        <oleObject progId="Equation.3" shapeId="13314" r:id="rId6"/>
      </mc:Fallback>
    </mc:AlternateContent>
    <mc:AlternateContent xmlns:mc="http://schemas.openxmlformats.org/markup-compatibility/2006">
      <mc:Choice Requires="x14">
        <oleObject progId="Equation.3" shapeId="13315" r:id="rId8">
          <objectPr defaultSize="0" autoPict="0" r:id="rId9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29</xdr:col>
                <xdr:colOff>121920</xdr:colOff>
                <xdr:row>40</xdr:row>
                <xdr:rowOff>114300</xdr:rowOff>
              </to>
            </anchor>
          </objectPr>
        </oleObject>
      </mc:Choice>
      <mc:Fallback>
        <oleObject progId="Equation.3" shapeId="13315" r:id="rId8"/>
      </mc:Fallback>
    </mc:AlternateContent>
    <mc:AlternateContent xmlns:mc="http://schemas.openxmlformats.org/markup-compatibility/2006">
      <mc:Choice Requires="x14">
        <oleObject progId="Equation.3" shapeId="13316" r:id="rId10">
          <objectPr defaultSize="0" autoPict="0" r:id="rId11">
            <anchor moveWithCells="1" sizeWithCells="1">
              <from>
                <xdr:col>1</xdr:col>
                <xdr:colOff>198120</xdr:colOff>
                <xdr:row>60</xdr:row>
                <xdr:rowOff>297180</xdr:rowOff>
              </from>
              <to>
                <xdr:col>18</xdr:col>
                <xdr:colOff>53340</xdr:colOff>
                <xdr:row>63</xdr:row>
                <xdr:rowOff>236220</xdr:rowOff>
              </to>
            </anchor>
          </objectPr>
        </oleObject>
      </mc:Choice>
      <mc:Fallback>
        <oleObject progId="Equation.3" shapeId="13316" r:id="rId10"/>
      </mc:Fallback>
    </mc:AlternateContent>
    <mc:AlternateContent xmlns:mc="http://schemas.openxmlformats.org/markup-compatibility/2006">
      <mc:Choice Requires="x14">
        <oleObject progId="Equation.3" shapeId="13317" r:id="rId12">
          <objectPr defaultSize="0" autoPict="0" r:id="rId13">
            <anchor moveWithCells="1" sizeWithCells="1">
              <from>
                <xdr:col>1</xdr:col>
                <xdr:colOff>190500</xdr:colOff>
                <xdr:row>65</xdr:row>
                <xdr:rowOff>53340</xdr:rowOff>
              </from>
              <to>
                <xdr:col>7</xdr:col>
                <xdr:colOff>91440</xdr:colOff>
                <xdr:row>68</xdr:row>
                <xdr:rowOff>0</xdr:rowOff>
              </to>
            </anchor>
          </objectPr>
        </oleObject>
      </mc:Choice>
      <mc:Fallback>
        <oleObject progId="Equation.3" shapeId="13317" r:id="rId12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097E-B3B6-4C88-A731-CAFBD62FCE73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255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256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213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253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249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5113.25</v>
      </c>
      <c r="Z30" s="114"/>
      <c r="AA30" s="114"/>
      <c r="AB30" s="114"/>
      <c r="AC30" s="114"/>
      <c r="AD30" s="114"/>
      <c r="AE30" s="114">
        <v>3143</v>
      </c>
      <c r="AF30" s="114"/>
      <c r="AG30" s="114"/>
      <c r="AH30" s="114"/>
      <c r="AI30" s="114"/>
      <c r="AJ30" s="114"/>
      <c r="AK30" s="115">
        <f>IF(BI30 = -1, (IF(AE30=0,0,Y30/AE30)),(IF(Y30=0,0,AE30/Y30)))</f>
        <v>0.61467755341514696</v>
      </c>
      <c r="AL30" s="115"/>
      <c r="AM30" s="115"/>
      <c r="AN30" s="115"/>
      <c r="AO30" s="115"/>
      <c r="AP30" s="115"/>
      <c r="AQ30" s="114">
        <v>15521.71</v>
      </c>
      <c r="AR30" s="114"/>
      <c r="AS30" s="114"/>
      <c r="AT30" s="114"/>
      <c r="AU30" s="114"/>
      <c r="AV30" s="114"/>
      <c r="AW30" s="114">
        <v>3680</v>
      </c>
      <c r="AX30" s="114"/>
      <c r="AY30" s="114"/>
      <c r="AZ30" s="114"/>
      <c r="BA30" s="114"/>
      <c r="BB30" s="114"/>
      <c r="BC30" s="115">
        <f>IF(BI30 = -1,(IF(AW30=0,0,AQ30/AW30)),(IF(AQ30=0,0,AW30/AQ30)))</f>
        <v>0.23708727968761176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26.4" customHeight="1" x14ac:dyDescent="0.25">
      <c r="A31" s="67"/>
      <c r="B31" s="67"/>
      <c r="C31" s="109" t="s">
        <v>250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3107.5</v>
      </c>
      <c r="Z31" s="114"/>
      <c r="AA31" s="114"/>
      <c r="AB31" s="114"/>
      <c r="AC31" s="114"/>
      <c r="AD31" s="114"/>
      <c r="AE31" s="114">
        <v>4972</v>
      </c>
      <c r="AF31" s="114"/>
      <c r="AG31" s="114"/>
      <c r="AH31" s="114"/>
      <c r="AI31" s="114"/>
      <c r="AJ31" s="114"/>
      <c r="AK31" s="115">
        <f>IF(BI31 = -1, (IF(AE31=0,0,Y31/AE31)),(IF(Y31=0,0,AE31/Y31)))</f>
        <v>1.6</v>
      </c>
      <c r="AL31" s="115"/>
      <c r="AM31" s="115"/>
      <c r="AN31" s="115"/>
      <c r="AO31" s="115"/>
      <c r="AP31" s="115"/>
      <c r="AQ31" s="114">
        <v>11500</v>
      </c>
      <c r="AR31" s="114"/>
      <c r="AS31" s="114"/>
      <c r="AT31" s="114"/>
      <c r="AU31" s="114"/>
      <c r="AV31" s="114"/>
      <c r="AW31" s="114">
        <v>10483</v>
      </c>
      <c r="AX31" s="114"/>
      <c r="AY31" s="114"/>
      <c r="AZ31" s="114"/>
      <c r="BA31" s="114"/>
      <c r="BB31" s="114"/>
      <c r="BC31" s="115">
        <f>IF(BI31 = -1,(IF(AW31=0,0,AQ31/AW31)),(IF(AQ31=0,0,AW31/AQ31)))</f>
        <v>0.91156521739130436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9" t="s">
        <v>251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7"/>
      <c r="B35" s="67"/>
      <c r="C35" s="109" t="s">
        <v>252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104.5</v>
      </c>
      <c r="AF35" s="114"/>
      <c r="AG35" s="114"/>
      <c r="AH35" s="114"/>
      <c r="AI35" s="114"/>
      <c r="AJ35" s="114"/>
      <c r="AK35" s="115">
        <f>IF(BI35 = -1, (IF(AE35=0,0,Y35/AE35)),(IF(Y35=0,0,AE35/Y35)))</f>
        <v>1.0449999999999999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6" hidden="1" customHeight="1" x14ac:dyDescent="0.25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5" t="s">
        <v>257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5" t="s">
        <v>138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  <row r="57" spans="1:60" s="38" customFormat="1" ht="15.6" x14ac:dyDescent="0.3"/>
    <row r="58" spans="1:60" s="38" customFormat="1" ht="24.75" customHeight="1" x14ac:dyDescent="0.3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5" t="s">
        <v>258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6" t="s">
        <v>259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7" t="s">
        <v>260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8" t="s">
        <v>184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9" t="s">
        <v>261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4" t="s">
        <v>254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53</v>
      </c>
      <c r="BF83" s="106"/>
      <c r="BG83" s="106"/>
      <c r="BH83" s="106"/>
      <c r="BI83" s="106"/>
      <c r="BJ83" s="106"/>
      <c r="BK83" s="106"/>
      <c r="BL83" s="106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6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7" t="s">
        <v>78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"/>
      <c r="AU87" s="126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6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7" t="s">
        <v>78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"/>
      <c r="AU90" s="126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6" t="s">
        <v>255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6" t="s">
        <v>256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6" t="s">
        <v>213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2" t="s">
        <v>253</v>
      </c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6"/>
      <c r="BE93" s="126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8" t="s">
        <v>56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3" customFormat="1" ht="31.2" customHeight="1" x14ac:dyDescent="0.2">
      <c r="A101" s="118">
        <v>1</v>
      </c>
      <c r="B101" s="118"/>
      <c r="C101" s="119" t="s">
        <v>253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1"/>
      <c r="Y101" s="118">
        <v>0</v>
      </c>
      <c r="Z101" s="118"/>
      <c r="AA101" s="118"/>
      <c r="AB101" s="118"/>
      <c r="AC101" s="118"/>
      <c r="AD101" s="118"/>
      <c r="AE101" s="118">
        <v>0</v>
      </c>
      <c r="AF101" s="118"/>
      <c r="AG101" s="118"/>
      <c r="AH101" s="118"/>
      <c r="AI101" s="118"/>
      <c r="AJ101" s="118"/>
      <c r="AK101" s="118">
        <v>157.43</v>
      </c>
      <c r="AL101" s="118"/>
      <c r="AM101" s="118"/>
      <c r="AN101" s="118"/>
      <c r="AO101" s="118"/>
      <c r="AP101" s="118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CA101" s="123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8" t="s">
        <v>64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3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9" t="s">
        <v>79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30" t="s">
        <v>80</v>
      </c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9" priority="1" stopIfTrue="1" operator="equal">
      <formula>$C76</formula>
    </cfRule>
  </conditionalFormatting>
  <conditionalFormatting sqref="A77:B77 B45:B46 B63:B75 B48:B49 B51:B55 A37:A75 A30:B31 A34:B35 B57:B61">
    <cfRule type="cellIs" dxfId="8" priority="2" stopIfTrue="1" operator="equal">
      <formula>0</formula>
    </cfRule>
  </conditionalFormatting>
  <conditionalFormatting sqref="C63:C75">
    <cfRule type="cellIs" dxfId="7" priority="3" stopIfTrue="1" operator="equal">
      <formula>$C54</formula>
    </cfRule>
  </conditionalFormatting>
  <conditionalFormatting sqref="C52:C55 C57:C61">
    <cfRule type="cellIs" dxfId="6" priority="4" stopIfTrue="1" operator="equal">
      <formula>$C36</formula>
    </cfRule>
  </conditionalFormatting>
  <conditionalFormatting sqref="C51">
    <cfRule type="cellIs" dxfId="5" priority="1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14337" r:id="rId4"/>
      </mc:Fallback>
    </mc:AlternateContent>
    <mc:AlternateContent xmlns:mc="http://schemas.openxmlformats.org/markup-compatibility/2006">
      <mc:Choice Requires="x14">
        <oleObject progId="Equation.3" shapeId="14338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4338" r:id="rId6"/>
      </mc:Fallback>
    </mc:AlternateContent>
    <mc:AlternateContent xmlns:mc="http://schemas.openxmlformats.org/markup-compatibility/2006">
      <mc:Choice Requires="x14">
        <oleObject progId="Equation.3" shapeId="14339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4339" r:id="rId8"/>
      </mc:Fallback>
    </mc:AlternateContent>
    <mc:AlternateContent xmlns:mc="http://schemas.openxmlformats.org/markup-compatibility/2006">
      <mc:Choice Requires="x14">
        <oleObject progId="Equation.3" shapeId="14340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4340" r:id="rId10"/>
      </mc:Fallback>
    </mc:AlternateContent>
    <mc:AlternateContent xmlns:mc="http://schemas.openxmlformats.org/markup-compatibility/2006">
      <mc:Choice Requires="x14">
        <oleObject progId="Equation.3" shapeId="14341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4341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AB99-3D19-4E5D-8E7E-EF8F4DD0C8E4}">
  <sheetPr>
    <pageSetUpPr fitToPage="1"/>
  </sheetPr>
  <dimension ref="A1:CV106"/>
  <sheetViews>
    <sheetView tabSelected="1" topLeftCell="A22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266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267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268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264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6.4" customHeight="1" x14ac:dyDescent="0.25">
      <c r="A30" s="67"/>
      <c r="B30" s="67"/>
      <c r="C30" s="109" t="s">
        <v>262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25000</v>
      </c>
      <c r="Z30" s="114"/>
      <c r="AA30" s="114"/>
      <c r="AB30" s="114"/>
      <c r="AC30" s="114"/>
      <c r="AD30" s="114"/>
      <c r="AE30" s="114">
        <v>7872</v>
      </c>
      <c r="AF30" s="114"/>
      <c r="AG30" s="114"/>
      <c r="AH30" s="114"/>
      <c r="AI30" s="114"/>
      <c r="AJ30" s="114"/>
      <c r="AK30" s="115">
        <f>IF(BI30 = -1, (IF(AE30=0,0,Y30/AE30)),(IF(Y30=0,0,AE30/Y30)))</f>
        <v>0.31487999999999999</v>
      </c>
      <c r="AL30" s="115"/>
      <c r="AM30" s="115"/>
      <c r="AN30" s="115"/>
      <c r="AO30" s="115"/>
      <c r="AP30" s="115"/>
      <c r="AQ30" s="114">
        <v>30000</v>
      </c>
      <c r="AR30" s="114"/>
      <c r="AS30" s="114"/>
      <c r="AT30" s="114"/>
      <c r="AU30" s="114"/>
      <c r="AV30" s="114"/>
      <c r="AW30" s="114">
        <v>35031</v>
      </c>
      <c r="AX30" s="114"/>
      <c r="AY30" s="114"/>
      <c r="AZ30" s="114"/>
      <c r="BA30" s="114"/>
      <c r="BB30" s="114"/>
      <c r="BC30" s="115">
        <f>IF(BI30 = -1,(IF(AW30=0,0,AQ30/AW30)),(IF(AQ30=0,0,AW30/AQ30)))</f>
        <v>1.1677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263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17</v>
      </c>
      <c r="AF33" s="114"/>
      <c r="AG33" s="114"/>
      <c r="AH33" s="114"/>
      <c r="AI33" s="114"/>
      <c r="AJ33" s="114"/>
      <c r="AK33" s="115">
        <f>IF(BI33 = -1, (IF(AE33=0,0,Y33/AE33)),(IF(Y33=0,0,AE33/Y33)))</f>
        <v>0.17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269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124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270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271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272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95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273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265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6" t="s">
        <v>266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267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268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264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46.8" customHeight="1" x14ac:dyDescent="0.2">
      <c r="A99" s="118">
        <v>1</v>
      </c>
      <c r="B99" s="118"/>
      <c r="C99" s="119" t="s">
        <v>264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241.77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1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62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5362" r:id="rId6"/>
      </mc:Fallback>
    </mc:AlternateContent>
    <mc:AlternateContent xmlns:mc="http://schemas.openxmlformats.org/markup-compatibility/2006">
      <mc:Choice Requires="x14">
        <oleObject progId="Equation.3" shapeId="15363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5363" r:id="rId8"/>
      </mc:Fallback>
    </mc:AlternateContent>
    <mc:AlternateContent xmlns:mc="http://schemas.openxmlformats.org/markup-compatibility/2006">
      <mc:Choice Requires="x14">
        <oleObject progId="Equation.3" shapeId="15364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5364" r:id="rId10"/>
      </mc:Fallback>
    </mc:AlternateContent>
    <mc:AlternateContent xmlns:mc="http://schemas.openxmlformats.org/markup-compatibility/2006">
      <mc:Choice Requires="x14">
        <oleObject progId="Equation.3" shapeId="1536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536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F1CD-9E3D-467C-B7C0-6B2AB57B0AC6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100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101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98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97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4687.5</v>
      </c>
      <c r="Z30" s="114"/>
      <c r="AA30" s="114"/>
      <c r="AB30" s="114"/>
      <c r="AC30" s="114"/>
      <c r="AD30" s="114"/>
      <c r="AE30" s="114">
        <v>4582</v>
      </c>
      <c r="AF30" s="114"/>
      <c r="AG30" s="114"/>
      <c r="AH30" s="114"/>
      <c r="AI30" s="114"/>
      <c r="AJ30" s="114"/>
      <c r="AK30" s="115">
        <f>IF(BI30 = -1, (IF(AE30=0,0,Y30/AE30)),(IF(Y30=0,0,AE30/Y30)))</f>
        <v>0.97749333333333333</v>
      </c>
      <c r="AL30" s="115"/>
      <c r="AM30" s="115"/>
      <c r="AN30" s="115"/>
      <c r="AO30" s="115"/>
      <c r="AP30" s="115"/>
      <c r="AQ30" s="114">
        <v>4687.5</v>
      </c>
      <c r="AR30" s="114"/>
      <c r="AS30" s="114"/>
      <c r="AT30" s="114"/>
      <c r="AU30" s="114"/>
      <c r="AV30" s="114"/>
      <c r="AW30" s="114">
        <v>4314.6400000000003</v>
      </c>
      <c r="AX30" s="114"/>
      <c r="AY30" s="114"/>
      <c r="AZ30" s="114"/>
      <c r="BA30" s="114"/>
      <c r="BB30" s="114"/>
      <c r="BC30" s="115">
        <f>IF(BI30 = -1,(IF(AW30=0,0,AQ30/AW30)),(IF(AQ30=0,0,AW30/AQ30)))</f>
        <v>0.92045653333333344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5" hidden="1" customHeight="1" x14ac:dyDescent="0.25">
      <c r="A33" s="67"/>
      <c r="B33" s="67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83"/>
      <c r="AL33" s="83"/>
      <c r="AM33" s="83"/>
      <c r="AN33" s="83"/>
      <c r="AO33" s="83"/>
      <c r="AP33" s="83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83"/>
      <c r="BD33" s="83"/>
      <c r="BE33" s="83"/>
      <c r="BF33" s="83"/>
      <c r="BG33" s="83"/>
      <c r="BH33" s="83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103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104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105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106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107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109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108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110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111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113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99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100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101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102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98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98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0</v>
      </c>
      <c r="Z99" s="118"/>
      <c r="AA99" s="118"/>
      <c r="AB99" s="118"/>
      <c r="AC99" s="118"/>
      <c r="AD99" s="118"/>
      <c r="AE99" s="118">
        <v>107.05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63" priority="1" stopIfTrue="1" operator="equal">
      <formula>$C74</formula>
    </cfRule>
  </conditionalFormatting>
  <conditionalFormatting sqref="A75:B75 B43:B44 A33:B33 B61:B73 B46:B47 B49:B53 A35:A73 A30:B30 B55:B59">
    <cfRule type="cellIs" dxfId="62" priority="2" stopIfTrue="1" operator="equal">
      <formula>0</formula>
    </cfRule>
  </conditionalFormatting>
  <conditionalFormatting sqref="C61:C73">
    <cfRule type="cellIs" dxfId="61" priority="3" stopIfTrue="1" operator="equal">
      <formula>$C52</formula>
    </cfRule>
  </conditionalFormatting>
  <conditionalFormatting sqref="C49:C53 C55:C59">
    <cfRule type="cellIs" dxfId="6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82CB-63FA-43EC-9C78-B48A7E17D5F3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119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120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117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114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295976.45999999996</v>
      </c>
      <c r="Z30" s="114"/>
      <c r="AA30" s="114"/>
      <c r="AB30" s="114"/>
      <c r="AC30" s="114"/>
      <c r="AD30" s="114"/>
      <c r="AE30" s="114">
        <v>330362</v>
      </c>
      <c r="AF30" s="114"/>
      <c r="AG30" s="114"/>
      <c r="AH30" s="114"/>
      <c r="AI30" s="114"/>
      <c r="AJ30" s="114"/>
      <c r="AK30" s="115">
        <f>IF(BI30 = -1, (IF(AE30=0,0,Y30/AE30)),(IF(Y30=0,0,AE30/Y30)))</f>
        <v>1.1161766040447947</v>
      </c>
      <c r="AL30" s="115"/>
      <c r="AM30" s="115"/>
      <c r="AN30" s="115"/>
      <c r="AO30" s="115"/>
      <c r="AP30" s="115"/>
      <c r="AQ30" s="114">
        <v>381596</v>
      </c>
      <c r="AR30" s="114"/>
      <c r="AS30" s="114"/>
      <c r="AT30" s="114"/>
      <c r="AU30" s="114"/>
      <c r="AV30" s="114"/>
      <c r="AW30" s="114">
        <v>390465</v>
      </c>
      <c r="AX30" s="114"/>
      <c r="AY30" s="114"/>
      <c r="AZ30" s="114"/>
      <c r="BA30" s="114"/>
      <c r="BB30" s="114"/>
      <c r="BC30" s="115">
        <f>IF(BI30 = -1,(IF(AW30=0,0,AQ30/AW30)),(IF(AQ30=0,0,AW30/AQ30)))</f>
        <v>1.0232418578811098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39.6" customHeight="1" x14ac:dyDescent="0.25">
      <c r="A31" s="67"/>
      <c r="B31" s="67"/>
      <c r="C31" s="109" t="s">
        <v>115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0.5</v>
      </c>
      <c r="Z31" s="114"/>
      <c r="AA31" s="114"/>
      <c r="AB31" s="114"/>
      <c r="AC31" s="114"/>
      <c r="AD31" s="114"/>
      <c r="AE31" s="114">
        <v>0.5</v>
      </c>
      <c r="AF31" s="114"/>
      <c r="AG31" s="114"/>
      <c r="AH31" s="114"/>
      <c r="AI31" s="114"/>
      <c r="AJ31" s="114"/>
      <c r="AK31" s="115">
        <f>IF(BI31 = -1, (IF(AE31=0,0,Y31/AE31)),(IF(Y31=0,0,AE31/Y31)))</f>
        <v>1</v>
      </c>
      <c r="AL31" s="115"/>
      <c r="AM31" s="115"/>
      <c r="AN31" s="115"/>
      <c r="AO31" s="115"/>
      <c r="AP31" s="115"/>
      <c r="AQ31" s="114">
        <v>0.6</v>
      </c>
      <c r="AR31" s="114"/>
      <c r="AS31" s="114"/>
      <c r="AT31" s="114"/>
      <c r="AU31" s="114"/>
      <c r="AV31" s="114"/>
      <c r="AW31" s="114">
        <v>0.6</v>
      </c>
      <c r="AX31" s="114"/>
      <c r="AY31" s="114"/>
      <c r="AZ31" s="114"/>
      <c r="BA31" s="114"/>
      <c r="BB31" s="114"/>
      <c r="BC31" s="115">
        <f>IF(BI31 = -1,(IF(AW31=0,0,AQ31/AW31)),(IF(AQ31=0,0,AW31/AQ31)))</f>
        <v>1</v>
      </c>
      <c r="BD31" s="115"/>
      <c r="BE31" s="115"/>
      <c r="BF31" s="115"/>
      <c r="BG31" s="115"/>
      <c r="BH31" s="115"/>
      <c r="BI31" s="116">
        <v>0</v>
      </c>
    </row>
    <row r="32" spans="1:79" ht="17.25" customHeight="1" x14ac:dyDescent="0.25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5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6.4" customHeight="1" x14ac:dyDescent="0.25">
      <c r="A34" s="67"/>
      <c r="B34" s="67"/>
      <c r="C34" s="109" t="s">
        <v>116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100</v>
      </c>
      <c r="Z34" s="114"/>
      <c r="AA34" s="114"/>
      <c r="AB34" s="114"/>
      <c r="AC34" s="114"/>
      <c r="AD34" s="114"/>
      <c r="AE34" s="114">
        <v>100</v>
      </c>
      <c r="AF34" s="114"/>
      <c r="AG34" s="114"/>
      <c r="AH34" s="114"/>
      <c r="AI34" s="114"/>
      <c r="AJ34" s="114"/>
      <c r="AK34" s="115">
        <f>IF(BI34 = -1, (IF(AE34=0,0,Y34/AE34)),(IF(Y34=0,0,AE34/Y34)))</f>
        <v>1</v>
      </c>
      <c r="AL34" s="115"/>
      <c r="AM34" s="115"/>
      <c r="AN34" s="115"/>
      <c r="AO34" s="115"/>
      <c r="AP34" s="115"/>
      <c r="AQ34" s="114">
        <v>100</v>
      </c>
      <c r="AR34" s="114"/>
      <c r="AS34" s="114"/>
      <c r="AT34" s="114"/>
      <c r="AU34" s="114"/>
      <c r="AV34" s="114"/>
      <c r="AW34" s="114">
        <v>100</v>
      </c>
      <c r="AX34" s="114"/>
      <c r="AY34" s="114"/>
      <c r="AZ34" s="114"/>
      <c r="BA34" s="114"/>
      <c r="BB34" s="114"/>
      <c r="BC34" s="115">
        <f>IF(BI34 = -1,(IF(AW34=0,0,AQ34/AW34)),(IF(AQ34=0,0,AW34/AQ34)))</f>
        <v>1</v>
      </c>
      <c r="BD34" s="115"/>
      <c r="BE34" s="115"/>
      <c r="BF34" s="115"/>
      <c r="BG34" s="115"/>
      <c r="BH34" s="115"/>
      <c r="BI34" s="117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3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6" hidden="1" customHeight="1" x14ac:dyDescent="0.25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6" hidden="1" customHeight="1" x14ac:dyDescent="0.25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5" t="s">
        <v>122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5" t="s">
        <v>124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</row>
    <row r="56" spans="1:60" s="38" customFormat="1" ht="15.6" x14ac:dyDescent="0.3"/>
    <row r="57" spans="1:60" s="38" customFormat="1" ht="24.75" customHeight="1" x14ac:dyDescent="0.3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5" t="s">
        <v>123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6" t="s">
        <v>125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7" t="s">
        <v>126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8" t="s">
        <v>112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9" t="s">
        <v>127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4" t="s">
        <v>118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53</v>
      </c>
      <c r="BF82" s="106"/>
      <c r="BG82" s="106"/>
      <c r="BH82" s="106"/>
      <c r="BI82" s="106"/>
      <c r="BJ82" s="106"/>
      <c r="BK82" s="106"/>
      <c r="BL82" s="106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6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7" t="s">
        <v>78</v>
      </c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"/>
      <c r="AU86" s="126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6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7" t="s">
        <v>78</v>
      </c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"/>
      <c r="AU89" s="126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6" t="s">
        <v>119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6" t="s">
        <v>120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6" t="s">
        <v>121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2" t="s">
        <v>117</v>
      </c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6"/>
      <c r="BE92" s="126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8" t="s">
        <v>56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3" customFormat="1" ht="46.8" customHeight="1" x14ac:dyDescent="0.2">
      <c r="A100" s="118">
        <v>1</v>
      </c>
      <c r="B100" s="118"/>
      <c r="C100" s="119" t="s">
        <v>117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1"/>
      <c r="Y100" s="118">
        <v>216.16</v>
      </c>
      <c r="Z100" s="118"/>
      <c r="AA100" s="118"/>
      <c r="AB100" s="118"/>
      <c r="AC100" s="118"/>
      <c r="AD100" s="118"/>
      <c r="AE100" s="118">
        <v>0</v>
      </c>
      <c r="AF100" s="118"/>
      <c r="AG100" s="118"/>
      <c r="AH100" s="118"/>
      <c r="AI100" s="118"/>
      <c r="AJ100" s="118"/>
      <c r="AK100" s="118">
        <v>0</v>
      </c>
      <c r="AL100" s="118"/>
      <c r="AM100" s="118"/>
      <c r="AN100" s="118"/>
      <c r="AO100" s="118"/>
      <c r="AP100" s="118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CA100" s="123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8" t="s">
        <v>64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3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9" t="s">
        <v>79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30" t="s">
        <v>80</v>
      </c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59" priority="1" stopIfTrue="1" operator="equal">
      <formula>$C75</formula>
    </cfRule>
  </conditionalFormatting>
  <conditionalFormatting sqref="A76:B76 B44:B45 B62:B74 B47:B48 B50:B54 A36:A74 A30:B31 A34:B34 B56:B60">
    <cfRule type="cellIs" dxfId="58" priority="2" stopIfTrue="1" operator="equal">
      <formula>0</formula>
    </cfRule>
  </conditionalFormatting>
  <conditionalFormatting sqref="C62:C74">
    <cfRule type="cellIs" dxfId="57" priority="3" stopIfTrue="1" operator="equal">
      <formula>$C53</formula>
    </cfRule>
  </conditionalFormatting>
  <conditionalFormatting sqref="C51:C54 C56:C60">
    <cfRule type="cellIs" dxfId="56" priority="4" stopIfTrue="1" operator="equal">
      <formula>$C35</formula>
    </cfRule>
  </conditionalFormatting>
  <conditionalFormatting sqref="C50">
    <cfRule type="cellIs" dxfId="55" priority="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93DC1-50CC-4094-8C6D-CD3D10481FE8}">
  <sheetPr>
    <pageSetUpPr fitToPage="1"/>
  </sheetPr>
  <dimension ref="A1:CV109"/>
  <sheetViews>
    <sheetView topLeftCell="A5" zoomScaleNormal="100" workbookViewId="0">
      <selection activeCell="A57" sqref="A57:BH5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69" customHeight="1" x14ac:dyDescent="0.25">
      <c r="A19" s="10" t="s">
        <v>7</v>
      </c>
      <c r="B19" s="126" t="s">
        <v>132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134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135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133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6.4" customHeight="1" x14ac:dyDescent="0.25">
      <c r="A30" s="67"/>
      <c r="B30" s="67"/>
      <c r="C30" s="109" t="s">
        <v>128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857045.67</v>
      </c>
      <c r="Z30" s="114"/>
      <c r="AA30" s="114"/>
      <c r="AB30" s="114"/>
      <c r="AC30" s="114"/>
      <c r="AD30" s="114"/>
      <c r="AE30" s="114">
        <v>773661</v>
      </c>
      <c r="AF30" s="114"/>
      <c r="AG30" s="114"/>
      <c r="AH30" s="114"/>
      <c r="AI30" s="114"/>
      <c r="AJ30" s="114"/>
      <c r="AK30" s="115">
        <f>IF(BI30 = -1, (IF(AE30=0,0,Y30/AE30)),(IF(Y30=0,0,AE30/Y30)))</f>
        <v>0.90270685341657464</v>
      </c>
      <c r="AL30" s="115"/>
      <c r="AM30" s="115"/>
      <c r="AN30" s="115"/>
      <c r="AO30" s="115"/>
      <c r="AP30" s="115"/>
      <c r="AQ30" s="114">
        <v>1242338.5</v>
      </c>
      <c r="AR30" s="114"/>
      <c r="AS30" s="114"/>
      <c r="AT30" s="114"/>
      <c r="AU30" s="114"/>
      <c r="AV30" s="114"/>
      <c r="AW30" s="114">
        <v>1237567</v>
      </c>
      <c r="AX30" s="114"/>
      <c r="AY30" s="114"/>
      <c r="AZ30" s="114"/>
      <c r="BA30" s="114"/>
      <c r="BB30" s="114"/>
      <c r="BC30" s="115">
        <f>IF(BI30 = -1,(IF(AW30=0,0,AQ30/AW30)),(IF(AQ30=0,0,AW30/AQ30)))</f>
        <v>0.99615925933229954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5" customHeight="1" x14ac:dyDescent="0.25">
      <c r="A31" s="67"/>
      <c r="B31" s="67"/>
      <c r="C31" s="109" t="s">
        <v>114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114">
        <v>164405.77000000002</v>
      </c>
      <c r="Z31" s="114"/>
      <c r="AA31" s="114"/>
      <c r="AB31" s="114"/>
      <c r="AC31" s="114"/>
      <c r="AD31" s="114"/>
      <c r="AE31" s="114">
        <v>160828</v>
      </c>
      <c r="AF31" s="114"/>
      <c r="AG31" s="114"/>
      <c r="AH31" s="114"/>
      <c r="AI31" s="114"/>
      <c r="AJ31" s="114"/>
      <c r="AK31" s="115">
        <f>IF(BI31 = -1, (IF(AE31=0,0,Y31/AE31)),(IF(Y31=0,0,AE31/Y31)))</f>
        <v>0.97823817254102441</v>
      </c>
      <c r="AL31" s="115"/>
      <c r="AM31" s="115"/>
      <c r="AN31" s="115"/>
      <c r="AO31" s="115"/>
      <c r="AP31" s="115"/>
      <c r="AQ31" s="114">
        <v>179878</v>
      </c>
      <c r="AR31" s="114"/>
      <c r="AS31" s="114"/>
      <c r="AT31" s="114"/>
      <c r="AU31" s="114"/>
      <c r="AV31" s="114"/>
      <c r="AW31" s="114">
        <v>168181</v>
      </c>
      <c r="AX31" s="114"/>
      <c r="AY31" s="114"/>
      <c r="AZ31" s="114"/>
      <c r="BA31" s="114"/>
      <c r="BB31" s="114"/>
      <c r="BC31" s="115">
        <f>IF(BI31 = -1,(IF(AW31=0,0,AQ31/AW31)),(IF(AQ31=0,0,AW31/AQ31)))</f>
        <v>0.93497259253494036</v>
      </c>
      <c r="BD31" s="115"/>
      <c r="BE31" s="115"/>
      <c r="BF31" s="115"/>
      <c r="BG31" s="115"/>
      <c r="BH31" s="115"/>
      <c r="BI31" s="116">
        <v>0</v>
      </c>
    </row>
    <row r="32" spans="1:79" ht="39.6" customHeight="1" x14ac:dyDescent="0.25">
      <c r="A32" s="67"/>
      <c r="B32" s="67"/>
      <c r="C32" s="109" t="s">
        <v>115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114">
        <v>2</v>
      </c>
      <c r="Z32" s="114"/>
      <c r="AA32" s="114"/>
      <c r="AB32" s="114"/>
      <c r="AC32" s="114"/>
      <c r="AD32" s="114"/>
      <c r="AE32" s="114">
        <v>2</v>
      </c>
      <c r="AF32" s="114"/>
      <c r="AG32" s="114"/>
      <c r="AH32" s="114"/>
      <c r="AI32" s="114"/>
      <c r="AJ32" s="114"/>
      <c r="AK32" s="115">
        <f>IF(BI32 = -1, (IF(AE32=0,0,Y32/AE32)),(IF(Y32=0,0,AE32/Y32)))</f>
        <v>1</v>
      </c>
      <c r="AL32" s="115"/>
      <c r="AM32" s="115"/>
      <c r="AN32" s="115"/>
      <c r="AO32" s="115"/>
      <c r="AP32" s="115"/>
      <c r="AQ32" s="114">
        <v>3</v>
      </c>
      <c r="AR32" s="114"/>
      <c r="AS32" s="114"/>
      <c r="AT32" s="114"/>
      <c r="AU32" s="114"/>
      <c r="AV32" s="114"/>
      <c r="AW32" s="114">
        <v>3</v>
      </c>
      <c r="AX32" s="114"/>
      <c r="AY32" s="114"/>
      <c r="AZ32" s="114"/>
      <c r="BA32" s="114"/>
      <c r="BB32" s="114"/>
      <c r="BC32" s="115">
        <f>IF(BI32 = -1,(IF(AW32=0,0,AQ32/AW32)),(IF(AQ32=0,0,AW32/AQ32)))</f>
        <v>1</v>
      </c>
      <c r="BD32" s="115"/>
      <c r="BE32" s="115"/>
      <c r="BF32" s="115"/>
      <c r="BG32" s="115"/>
      <c r="BH32" s="115"/>
      <c r="BI32" s="116">
        <v>0</v>
      </c>
    </row>
    <row r="33" spans="1:100" ht="17.25" customHeight="1" x14ac:dyDescent="0.25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5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26.4" customHeight="1" x14ac:dyDescent="0.25">
      <c r="A35" s="67"/>
      <c r="B35" s="67"/>
      <c r="C35" s="109" t="s">
        <v>129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114">
        <v>100</v>
      </c>
      <c r="Z35" s="114"/>
      <c r="AA35" s="114"/>
      <c r="AB35" s="114"/>
      <c r="AC35" s="114"/>
      <c r="AD35" s="114"/>
      <c r="AE35" s="114">
        <v>100</v>
      </c>
      <c r="AF35" s="114"/>
      <c r="AG35" s="114"/>
      <c r="AH35" s="114"/>
      <c r="AI35" s="114"/>
      <c r="AJ35" s="114"/>
      <c r="AK35" s="115">
        <f>IF(BI35 = -1, (IF(AE35=0,0,Y35/AE35)),(IF(Y35=0,0,AE35/Y35)))</f>
        <v>1</v>
      </c>
      <c r="AL35" s="115"/>
      <c r="AM35" s="115"/>
      <c r="AN35" s="115"/>
      <c r="AO35" s="115"/>
      <c r="AP35" s="115"/>
      <c r="AQ35" s="114">
        <v>100</v>
      </c>
      <c r="AR35" s="114"/>
      <c r="AS35" s="114"/>
      <c r="AT35" s="114"/>
      <c r="AU35" s="114"/>
      <c r="AV35" s="114"/>
      <c r="AW35" s="114">
        <v>100</v>
      </c>
      <c r="AX35" s="114"/>
      <c r="AY35" s="114"/>
      <c r="AZ35" s="114"/>
      <c r="BA35" s="114"/>
      <c r="BB35" s="114"/>
      <c r="BC35" s="115">
        <f>IF(BI35 = -1,(IF(AW35=0,0,AQ35/AW35)),(IF(AQ35=0,0,AW35/AQ35)))</f>
        <v>1</v>
      </c>
      <c r="BD35" s="115"/>
      <c r="BE35" s="115"/>
      <c r="BF35" s="115"/>
      <c r="BG35" s="115"/>
      <c r="BH35" s="115"/>
      <c r="BI35" s="117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6.4" customHeight="1" x14ac:dyDescent="0.25">
      <c r="A36" s="67"/>
      <c r="B36" s="67"/>
      <c r="C36" s="109" t="s">
        <v>116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114">
        <v>100</v>
      </c>
      <c r="Z36" s="114"/>
      <c r="AA36" s="114"/>
      <c r="AB36" s="114"/>
      <c r="AC36" s="114"/>
      <c r="AD36" s="114"/>
      <c r="AE36" s="114">
        <v>100</v>
      </c>
      <c r="AF36" s="114"/>
      <c r="AG36" s="114"/>
      <c r="AH36" s="114"/>
      <c r="AI36" s="114"/>
      <c r="AJ36" s="114"/>
      <c r="AK36" s="115">
        <f>IF(BI36 = -1, (IF(AE36=0,0,Y36/AE36)),(IF(Y36=0,0,AE36/Y36)))</f>
        <v>1</v>
      </c>
      <c r="AL36" s="115"/>
      <c r="AM36" s="115"/>
      <c r="AN36" s="115"/>
      <c r="AO36" s="115"/>
      <c r="AP36" s="115"/>
      <c r="AQ36" s="114">
        <v>100</v>
      </c>
      <c r="AR36" s="114"/>
      <c r="AS36" s="114"/>
      <c r="AT36" s="114"/>
      <c r="AU36" s="114"/>
      <c r="AV36" s="114"/>
      <c r="AW36" s="114">
        <v>100</v>
      </c>
      <c r="AX36" s="114"/>
      <c r="AY36" s="114"/>
      <c r="AZ36" s="114"/>
      <c r="BA36" s="114"/>
      <c r="BB36" s="114"/>
      <c r="BC36" s="115">
        <f>IF(BI36 = -1,(IF(AW36=0,0,AQ36/AW36)),(IF(AQ36=0,0,AW36/AQ36)))</f>
        <v>1</v>
      </c>
      <c r="BD36" s="115"/>
      <c r="BE36" s="115"/>
      <c r="BF36" s="115"/>
      <c r="BG36" s="115"/>
      <c r="BH36" s="115"/>
      <c r="BI36" s="117">
        <v>0</v>
      </c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3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6" hidden="1" customHeight="1" x14ac:dyDescent="0.25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6" hidden="1" customHeight="1" x14ac:dyDescent="0.25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34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6" hidden="1" customHeight="1" x14ac:dyDescent="0.25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34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135" t="s">
        <v>136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135" t="s">
        <v>138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</row>
    <row r="58" spans="1:60" s="38" customFormat="1" ht="15.6" x14ac:dyDescent="0.3"/>
    <row r="59" spans="1:60" s="38" customFormat="1" ht="24.75" customHeight="1" x14ac:dyDescent="0.3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135" t="s">
        <v>137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36" t="s">
        <v>139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37" t="s">
        <v>140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3">
      <c r="C70" s="64" t="s">
        <v>43</v>
      </c>
      <c r="D70" s="65"/>
      <c r="E70" s="138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60" t="s">
        <v>42</v>
      </c>
      <c r="D74" s="60"/>
      <c r="E74" s="139" t="s">
        <v>141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124" t="s">
        <v>131</v>
      </c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53</v>
      </c>
      <c r="BF84" s="106"/>
      <c r="BG84" s="106"/>
      <c r="BH84" s="106"/>
      <c r="BI84" s="106"/>
      <c r="BJ84" s="106"/>
      <c r="BK84" s="106"/>
      <c r="BL84" s="106"/>
    </row>
    <row r="85" spans="1:64" ht="15.6" x14ac:dyDescent="0.25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5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126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126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7" t="s">
        <v>78</v>
      </c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"/>
      <c r="AU91" s="126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69" customHeight="1" x14ac:dyDescent="0.25">
      <c r="A94" s="10" t="s">
        <v>7</v>
      </c>
      <c r="B94" s="126" t="s">
        <v>132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6" t="s">
        <v>134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6" t="s">
        <v>135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32" t="s">
        <v>133</v>
      </c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6"/>
      <c r="BE94" s="126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5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8" t="s">
        <v>56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5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23" customFormat="1" ht="78" customHeight="1" x14ac:dyDescent="0.2">
      <c r="A102" s="118">
        <v>1</v>
      </c>
      <c r="B102" s="118"/>
      <c r="C102" s="119" t="s">
        <v>130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1"/>
      <c r="Y102" s="118">
        <v>222.7</v>
      </c>
      <c r="Z102" s="118"/>
      <c r="AA102" s="118"/>
      <c r="AB102" s="118"/>
      <c r="AC102" s="118"/>
      <c r="AD102" s="118"/>
      <c r="AE102" s="118">
        <v>0</v>
      </c>
      <c r="AF102" s="118"/>
      <c r="AG102" s="118"/>
      <c r="AH102" s="118"/>
      <c r="AI102" s="118"/>
      <c r="AJ102" s="118"/>
      <c r="AK102" s="118">
        <v>0</v>
      </c>
      <c r="AL102" s="118"/>
      <c r="AM102" s="118"/>
      <c r="AN102" s="118"/>
      <c r="AO102" s="118"/>
      <c r="AP102" s="118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CA102" s="123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8" t="s">
        <v>64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133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9" t="s">
        <v>79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30" t="s">
        <v>80</v>
      </c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</row>
    <row r="109" spans="1:79" x14ac:dyDescent="0.25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5:BL105"/>
    <mergeCell ref="A108:V108"/>
    <mergeCell ref="W108:AM108"/>
    <mergeCell ref="AP108:BH108"/>
    <mergeCell ref="W109:AM109"/>
    <mergeCell ref="AP109:BH109"/>
    <mergeCell ref="A102:B102"/>
    <mergeCell ref="C102:X102"/>
    <mergeCell ref="Y102:AD102"/>
    <mergeCell ref="AE102:AJ102"/>
    <mergeCell ref="AK102:AP102"/>
    <mergeCell ref="B104:AE104"/>
    <mergeCell ref="A100:B100"/>
    <mergeCell ref="C100:X100"/>
    <mergeCell ref="Y100:AD100"/>
    <mergeCell ref="AE100:AJ100"/>
    <mergeCell ref="AK100:AP100"/>
    <mergeCell ref="A101:B101"/>
    <mergeCell ref="C101:X101"/>
    <mergeCell ref="Y101:AD101"/>
    <mergeCell ref="AE101:AJ101"/>
    <mergeCell ref="AK101:AP101"/>
    <mergeCell ref="B97:AE97"/>
    <mergeCell ref="A98:B99"/>
    <mergeCell ref="C98:X99"/>
    <mergeCell ref="Y98:AP98"/>
    <mergeCell ref="Y99:AD99"/>
    <mergeCell ref="AE99:AJ99"/>
    <mergeCell ref="AK99:AP99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B91:L91"/>
    <mergeCell ref="N91:AS91"/>
    <mergeCell ref="AU91:BB91"/>
    <mergeCell ref="B92:L92"/>
    <mergeCell ref="N92:AS92"/>
    <mergeCell ref="AU92:BB92"/>
    <mergeCell ref="A85:BL85"/>
    <mergeCell ref="A86:BL86"/>
    <mergeCell ref="B88:L88"/>
    <mergeCell ref="N88:AS88"/>
    <mergeCell ref="AU88:BB88"/>
    <mergeCell ref="B89:L89"/>
    <mergeCell ref="N89:AS89"/>
    <mergeCell ref="AU89:BB89"/>
    <mergeCell ref="C70:D70"/>
    <mergeCell ref="E70:L70"/>
    <mergeCell ref="C74:D74"/>
    <mergeCell ref="E74:BH74"/>
    <mergeCell ref="A77:BL77"/>
    <mergeCell ref="BE84:BL84"/>
    <mergeCell ref="A51:BH51"/>
    <mergeCell ref="A57:BH57"/>
    <mergeCell ref="B59:AW59"/>
    <mergeCell ref="A63:BH63"/>
    <mergeCell ref="A67:BH67"/>
    <mergeCell ref="A69:BH69"/>
    <mergeCell ref="A44:X44"/>
    <mergeCell ref="Y44:AK44"/>
    <mergeCell ref="AL44:BH44"/>
    <mergeCell ref="A45:X45"/>
    <mergeCell ref="Y45:AK45"/>
    <mergeCell ref="AL45:BH45"/>
    <mergeCell ref="A38:AD38"/>
    <mergeCell ref="A40:BL40"/>
    <mergeCell ref="A42:X42"/>
    <mergeCell ref="Y42:AK42"/>
    <mergeCell ref="AL42:BH42"/>
    <mergeCell ref="A43:X43"/>
    <mergeCell ref="Y43:AK43"/>
    <mergeCell ref="AL43:BH43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8">
    <cfRule type="cellIs" dxfId="54" priority="1" stopIfTrue="1" operator="equal">
      <formula>$C77</formula>
    </cfRule>
  </conditionalFormatting>
  <conditionalFormatting sqref="A78:B78 B46:B47 B64:B76 B49:B50 B52:B56 A38:A76 A30:B32 A35:B36 B58:B62">
    <cfRule type="cellIs" dxfId="53" priority="2" stopIfTrue="1" operator="equal">
      <formula>0</formula>
    </cfRule>
  </conditionalFormatting>
  <conditionalFormatting sqref="C64:C76">
    <cfRule type="cellIs" dxfId="52" priority="3" stopIfTrue="1" operator="equal">
      <formula>$C55</formula>
    </cfRule>
  </conditionalFormatting>
  <conditionalFormatting sqref="C53:C56 C58:C62">
    <cfRule type="cellIs" dxfId="51" priority="4" stopIfTrue="1" operator="equal">
      <formula>$C37</formula>
    </cfRule>
  </conditionalFormatting>
  <conditionalFormatting sqref="C52">
    <cfRule type="cellIs" dxfId="50" priority="7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50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5123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5124" r:id="rId10"/>
      </mc:Fallback>
    </mc:AlternateContent>
    <mc:AlternateContent xmlns:mc="http://schemas.openxmlformats.org/markup-compatibility/2006">
      <mc:Choice Requires="x14">
        <oleObject progId="Equation.3" shapeId="5125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5125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C251-30AE-4041-88C0-C3928ECD163B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146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147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144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142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33124.58</v>
      </c>
      <c r="Z30" s="114"/>
      <c r="AA30" s="114"/>
      <c r="AB30" s="114"/>
      <c r="AC30" s="114"/>
      <c r="AD30" s="114"/>
      <c r="AE30" s="114">
        <v>28927</v>
      </c>
      <c r="AF30" s="114"/>
      <c r="AG30" s="114"/>
      <c r="AH30" s="114"/>
      <c r="AI30" s="114"/>
      <c r="AJ30" s="114"/>
      <c r="AK30" s="115">
        <f>IF(BI30 = -1, (IF(AE30=0,0,Y30/AE30)),(IF(Y30=0,0,AE30/Y30)))</f>
        <v>0.87327899704690592</v>
      </c>
      <c r="AL30" s="115"/>
      <c r="AM30" s="115"/>
      <c r="AN30" s="115"/>
      <c r="AO30" s="115"/>
      <c r="AP30" s="115"/>
      <c r="AQ30" s="114">
        <v>39535.65</v>
      </c>
      <c r="AR30" s="114"/>
      <c r="AS30" s="114"/>
      <c r="AT30" s="114"/>
      <c r="AU30" s="114"/>
      <c r="AV30" s="114"/>
      <c r="AW30" s="114">
        <v>31626</v>
      </c>
      <c r="AX30" s="114"/>
      <c r="AY30" s="114"/>
      <c r="AZ30" s="114"/>
      <c r="BA30" s="114"/>
      <c r="BB30" s="114"/>
      <c r="BC30" s="115">
        <f>IF(BI30 = -1,(IF(AW30=0,0,AQ30/AW30)),(IF(AQ30=0,0,AW30/AQ30)))</f>
        <v>0.79993626005895946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143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100</v>
      </c>
      <c r="AF33" s="114"/>
      <c r="AG33" s="114"/>
      <c r="AH33" s="114"/>
      <c r="AI33" s="114"/>
      <c r="AJ33" s="114"/>
      <c r="AK33" s="115">
        <f>IF(BI33 = -1, (IF(AE33=0,0,Y33/AE33)),(IF(Y33=0,0,AE33/Y33)))</f>
        <v>1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122</v>
      </c>
      <c r="AX33" s="114"/>
      <c r="AY33" s="114"/>
      <c r="AZ33" s="114"/>
      <c r="BA33" s="114"/>
      <c r="BB33" s="114"/>
      <c r="BC33" s="115">
        <f>IF(BI33 = -1,(IF(AW33=0,0,AQ33/AW33)),(IF(AQ33=0,0,AW33/AQ33)))</f>
        <v>1.22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148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150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149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151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152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153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145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146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147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121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144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144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216.99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9" priority="1" stopIfTrue="1" operator="equal">
      <formula>$C74</formula>
    </cfRule>
  </conditionalFormatting>
  <conditionalFormatting sqref="A75:B75 B43:B44 B61:B73 B46:B47 B49:B53 A35:A73 A30:B30 A33:B33 B55:B59">
    <cfRule type="cellIs" dxfId="48" priority="2" stopIfTrue="1" operator="equal">
      <formula>0</formula>
    </cfRule>
  </conditionalFormatting>
  <conditionalFormatting sqref="C61:C73">
    <cfRule type="cellIs" dxfId="47" priority="3" stopIfTrue="1" operator="equal">
      <formula>$C52</formula>
    </cfRule>
  </conditionalFormatting>
  <conditionalFormatting sqref="C50:C53 C55:C59">
    <cfRule type="cellIs" dxfId="46" priority="4" stopIfTrue="1" operator="equal">
      <formula>$C34</formula>
    </cfRule>
  </conditionalFormatting>
  <conditionalFormatting sqref="C49">
    <cfRule type="cellIs" dxfId="45" priority="8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E3CD-664A-4220-997E-CBFD30CBF45F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158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159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160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156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154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139006.44999999998</v>
      </c>
      <c r="Z30" s="114"/>
      <c r="AA30" s="114"/>
      <c r="AB30" s="114"/>
      <c r="AC30" s="114"/>
      <c r="AD30" s="114"/>
      <c r="AE30" s="114">
        <v>237520</v>
      </c>
      <c r="AF30" s="114"/>
      <c r="AG30" s="114"/>
      <c r="AH30" s="114"/>
      <c r="AI30" s="114"/>
      <c r="AJ30" s="114"/>
      <c r="AK30" s="115">
        <f>IF(BI30 = -1, (IF(AE30=0,0,Y30/AE30)),(IF(Y30=0,0,AE30/Y30)))</f>
        <v>1.7086976899273381</v>
      </c>
      <c r="AL30" s="115"/>
      <c r="AM30" s="115"/>
      <c r="AN30" s="115"/>
      <c r="AO30" s="115"/>
      <c r="AP30" s="115"/>
      <c r="AQ30" s="114">
        <v>170947</v>
      </c>
      <c r="AR30" s="114"/>
      <c r="AS30" s="114"/>
      <c r="AT30" s="114"/>
      <c r="AU30" s="114"/>
      <c r="AV30" s="114"/>
      <c r="AW30" s="114">
        <v>280731</v>
      </c>
      <c r="AX30" s="114"/>
      <c r="AY30" s="114"/>
      <c r="AZ30" s="114"/>
      <c r="BA30" s="114"/>
      <c r="BB30" s="114"/>
      <c r="BC30" s="115">
        <f>IF(BI30 = -1,(IF(AW30=0,0,AQ30/AW30)),(IF(AQ30=0,0,AW30/AQ30)))</f>
        <v>1.64221074368079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155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0</v>
      </c>
      <c r="Z33" s="114"/>
      <c r="AA33" s="114"/>
      <c r="AB33" s="114"/>
      <c r="AC33" s="114"/>
      <c r="AD33" s="114"/>
      <c r="AE33" s="114">
        <v>0</v>
      </c>
      <c r="AF33" s="114"/>
      <c r="AG33" s="114"/>
      <c r="AH33" s="114"/>
      <c r="AI33" s="114"/>
      <c r="AJ33" s="114"/>
      <c r="AK33" s="115">
        <f>IF(BI33 = -1, (IF(AE33=0,0,Y33/AE33)),(IF(Y33=0,0,AE33/Y33)))</f>
        <v>0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100</v>
      </c>
      <c r="AX33" s="114"/>
      <c r="AY33" s="114"/>
      <c r="AZ33" s="114"/>
      <c r="BA33" s="114"/>
      <c r="BB33" s="114"/>
      <c r="BC33" s="115">
        <f>IF(BI33 = -1,(IF(AW33=0,0,AQ33/AW33)),(IF(AQ33=0,0,AW33/AQ33)))</f>
        <v>1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161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162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163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164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165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124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166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167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126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168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157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158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159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160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156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31.2" customHeight="1" x14ac:dyDescent="0.2">
      <c r="A99" s="118">
        <v>1</v>
      </c>
      <c r="B99" s="118"/>
      <c r="C99" s="119" t="s">
        <v>156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279.22000000000003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44" priority="1" stopIfTrue="1" operator="equal">
      <formula>$C74</formula>
    </cfRule>
  </conditionalFormatting>
  <conditionalFormatting sqref="A75:B75 B43:B44 B61:B73 B46:B47 B49:B53 A35:A73 A30:B30 A33:B33 B55:B59">
    <cfRule type="cellIs" dxfId="43" priority="2" stopIfTrue="1" operator="equal">
      <formula>0</formula>
    </cfRule>
  </conditionalFormatting>
  <conditionalFormatting sqref="C61:C73">
    <cfRule type="cellIs" dxfId="42" priority="3" stopIfTrue="1" operator="equal">
      <formula>$C52</formula>
    </cfRule>
  </conditionalFormatting>
  <conditionalFormatting sqref="C50:C53 C55:C59">
    <cfRule type="cellIs" dxfId="41" priority="4" stopIfTrue="1" operator="equal">
      <formula>$C34</formula>
    </cfRule>
  </conditionalFormatting>
  <conditionalFormatting sqref="C49">
    <cfRule type="cellIs" dxfId="40" priority="9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7173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54B5-D24B-439C-8C10-C5371B1C4741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173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174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171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5" hidden="1" customHeight="1" x14ac:dyDescent="0.25">
      <c r="A30" s="67"/>
      <c r="B30" s="6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83"/>
      <c r="AL30" s="83"/>
      <c r="AM30" s="83"/>
      <c r="AN30" s="83"/>
      <c r="AO30" s="83"/>
      <c r="AP30" s="83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83"/>
      <c r="BD30" s="83"/>
      <c r="BE30" s="83"/>
      <c r="BF30" s="83"/>
      <c r="BG30" s="83"/>
      <c r="BH30" s="83"/>
      <c r="BI30" s="45"/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39.6" customHeight="1" x14ac:dyDescent="0.25">
      <c r="A33" s="67"/>
      <c r="B33" s="67"/>
      <c r="C33" s="109" t="s">
        <v>169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62</v>
      </c>
      <c r="Z33" s="114"/>
      <c r="AA33" s="114"/>
      <c r="AB33" s="114"/>
      <c r="AC33" s="114"/>
      <c r="AD33" s="114"/>
      <c r="AE33" s="114">
        <v>56</v>
      </c>
      <c r="AF33" s="114"/>
      <c r="AG33" s="114"/>
      <c r="AH33" s="114"/>
      <c r="AI33" s="114"/>
      <c r="AJ33" s="114"/>
      <c r="AK33" s="115">
        <f>IF(BI33 = -1, (IF(AE33=0,0,Y33/AE33)),(IF(Y33=0,0,AE33/Y33)))</f>
        <v>0.90322580645161288</v>
      </c>
      <c r="AL33" s="115"/>
      <c r="AM33" s="115"/>
      <c r="AN33" s="115"/>
      <c r="AO33" s="115"/>
      <c r="AP33" s="115"/>
      <c r="AQ33" s="114">
        <v>76</v>
      </c>
      <c r="AR33" s="114"/>
      <c r="AS33" s="114"/>
      <c r="AT33" s="114"/>
      <c r="AU33" s="114"/>
      <c r="AV33" s="114"/>
      <c r="AW33" s="114">
        <v>64</v>
      </c>
      <c r="AX33" s="114"/>
      <c r="AY33" s="114"/>
      <c r="AZ33" s="114"/>
      <c r="BA33" s="114"/>
      <c r="BB33" s="114"/>
      <c r="BC33" s="115">
        <f>IF(BI33 = -1,(IF(AW33=0,0,AQ33/AW33)),(IF(AQ33=0,0,AW33/AQ33)))</f>
        <v>0.84210526315789469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39.6" customHeight="1" x14ac:dyDescent="0.25">
      <c r="A34" s="67"/>
      <c r="B34" s="67"/>
      <c r="C34" s="109" t="s">
        <v>170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114">
        <v>58</v>
      </c>
      <c r="Z34" s="114"/>
      <c r="AA34" s="114"/>
      <c r="AB34" s="114"/>
      <c r="AC34" s="114"/>
      <c r="AD34" s="114"/>
      <c r="AE34" s="114">
        <v>47</v>
      </c>
      <c r="AF34" s="114"/>
      <c r="AG34" s="114"/>
      <c r="AH34" s="114"/>
      <c r="AI34" s="114"/>
      <c r="AJ34" s="114"/>
      <c r="AK34" s="115">
        <f>IF(BI34 = -1, (IF(AE34=0,0,Y34/AE34)),(IF(Y34=0,0,AE34/Y34)))</f>
        <v>0.81034482758620685</v>
      </c>
      <c r="AL34" s="115"/>
      <c r="AM34" s="115"/>
      <c r="AN34" s="115"/>
      <c r="AO34" s="115"/>
      <c r="AP34" s="115"/>
      <c r="AQ34" s="114">
        <v>72</v>
      </c>
      <c r="AR34" s="114"/>
      <c r="AS34" s="114"/>
      <c r="AT34" s="114"/>
      <c r="AU34" s="114"/>
      <c r="AV34" s="114"/>
      <c r="AW34" s="114">
        <v>62</v>
      </c>
      <c r="AX34" s="114"/>
      <c r="AY34" s="114"/>
      <c r="AZ34" s="114"/>
      <c r="BA34" s="114"/>
      <c r="BB34" s="114"/>
      <c r="BC34" s="115">
        <f>IF(BI34 = -1,(IF(AW34=0,0,AQ34/AW34)),(IF(AQ34=0,0,AW34/AQ34)))</f>
        <v>0.86111111111111116</v>
      </c>
      <c r="BD34" s="115"/>
      <c r="BE34" s="115"/>
      <c r="BF34" s="115"/>
      <c r="BG34" s="115"/>
      <c r="BH34" s="115"/>
      <c r="BI34" s="117">
        <v>0</v>
      </c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24" t="s">
        <v>175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  <c r="CA40" s="1" t="s">
        <v>52</v>
      </c>
    </row>
    <row r="41" spans="1:100" ht="15.6" customHeight="1" x14ac:dyDescent="0.25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176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177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.6" customHeight="1" x14ac:dyDescent="0.25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34" t="s">
        <v>178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5" t="s">
        <v>179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5" t="s">
        <v>181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</row>
    <row r="56" spans="1:60" s="38" customFormat="1" ht="15.6" x14ac:dyDescent="0.3"/>
    <row r="57" spans="1:60" s="38" customFormat="1" ht="24.75" customHeight="1" x14ac:dyDescent="0.3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5" t="s">
        <v>180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6" t="s">
        <v>182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7" t="s">
        <v>183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8" t="s">
        <v>184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9" t="s">
        <v>185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4" t="s">
        <v>172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53</v>
      </c>
      <c r="BF82" s="106"/>
      <c r="BG82" s="106"/>
      <c r="BH82" s="106"/>
      <c r="BI82" s="106"/>
      <c r="BJ82" s="106"/>
      <c r="BK82" s="106"/>
      <c r="BL82" s="106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6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7" t="s">
        <v>78</v>
      </c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"/>
      <c r="AU86" s="126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6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7" t="s">
        <v>78</v>
      </c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"/>
      <c r="AU89" s="126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6" t="s">
        <v>173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6" t="s">
        <v>174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6" t="s">
        <v>121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2" t="s">
        <v>171</v>
      </c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6"/>
      <c r="BE92" s="126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8" t="s">
        <v>56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3" customFormat="1" ht="46.8" customHeight="1" x14ac:dyDescent="0.2">
      <c r="A100" s="118">
        <v>1</v>
      </c>
      <c r="B100" s="118"/>
      <c r="C100" s="119" t="s">
        <v>171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1"/>
      <c r="Y100" s="118">
        <v>0</v>
      </c>
      <c r="Z100" s="118"/>
      <c r="AA100" s="118"/>
      <c r="AB100" s="118"/>
      <c r="AC100" s="118"/>
      <c r="AD100" s="118"/>
      <c r="AE100" s="118">
        <v>85.16</v>
      </c>
      <c r="AF100" s="118"/>
      <c r="AG100" s="118"/>
      <c r="AH100" s="118"/>
      <c r="AI100" s="118"/>
      <c r="AJ100" s="118"/>
      <c r="AK100" s="118">
        <v>0</v>
      </c>
      <c r="AL100" s="118"/>
      <c r="AM100" s="118"/>
      <c r="AN100" s="118"/>
      <c r="AO100" s="118"/>
      <c r="AP100" s="118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CA100" s="123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8" t="s">
        <v>64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3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9" t="s">
        <v>79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30" t="s">
        <v>80</v>
      </c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4:BB34"/>
    <mergeCell ref="BC34:BH34"/>
    <mergeCell ref="A34:B34"/>
    <mergeCell ref="C34:X34"/>
    <mergeCell ref="Y34:AD34"/>
    <mergeCell ref="AE34:AJ34"/>
    <mergeCell ref="AK34:AP34"/>
    <mergeCell ref="AQ34:AV34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39" priority="1" stopIfTrue="1" operator="equal">
      <formula>$C75</formula>
    </cfRule>
  </conditionalFormatting>
  <conditionalFormatting sqref="A30:B30 A76:B76 B44:B45 B62:B74 B47:B48 B50:B54 A36:A74 A33:B34 B56:B60">
    <cfRule type="cellIs" dxfId="38" priority="2" stopIfTrue="1" operator="equal">
      <formula>0</formula>
    </cfRule>
  </conditionalFormatting>
  <conditionalFormatting sqref="C62:C74">
    <cfRule type="cellIs" dxfId="37" priority="3" stopIfTrue="1" operator="equal">
      <formula>$C53</formula>
    </cfRule>
  </conditionalFormatting>
  <conditionalFormatting sqref="C51:C54 C56:C60">
    <cfRule type="cellIs" dxfId="36" priority="4" stopIfTrue="1" operator="equal">
      <formula>$C35</formula>
    </cfRule>
  </conditionalFormatting>
  <conditionalFormatting sqref="C50">
    <cfRule type="cellIs" dxfId="35" priority="10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8197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AB76-226E-40E2-8DD3-00945A3D6416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6" t="s">
        <v>189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191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190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186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0</v>
      </c>
      <c r="Z30" s="114"/>
      <c r="AA30" s="114"/>
      <c r="AB30" s="114"/>
      <c r="AC30" s="114"/>
      <c r="AD30" s="114"/>
      <c r="AE30" s="114">
        <v>0</v>
      </c>
      <c r="AF30" s="114"/>
      <c r="AG30" s="114"/>
      <c r="AH30" s="114"/>
      <c r="AI30" s="114"/>
      <c r="AJ30" s="114"/>
      <c r="AK30" s="115">
        <f>IF(BI30 = -1, (IF(AE30=0,0,Y30/AE30)),(IF(Y30=0,0,AE30/Y30)))</f>
        <v>0</v>
      </c>
      <c r="AL30" s="115"/>
      <c r="AM30" s="115"/>
      <c r="AN30" s="115"/>
      <c r="AO30" s="115"/>
      <c r="AP30" s="115"/>
      <c r="AQ30" s="114">
        <v>100</v>
      </c>
      <c r="AR30" s="114"/>
      <c r="AS30" s="114"/>
      <c r="AT30" s="114"/>
      <c r="AU30" s="114"/>
      <c r="AV30" s="114"/>
      <c r="AW30" s="114">
        <v>0</v>
      </c>
      <c r="AX30" s="114"/>
      <c r="AY30" s="114"/>
      <c r="AZ30" s="114"/>
      <c r="BA30" s="114"/>
      <c r="BB30" s="114"/>
      <c r="BC30" s="115">
        <f>IF(BI30 = -1,(IF(AW30=0,0,AQ30/AW30)),(IF(AQ30=0,0,AW30/AQ30)))</f>
        <v>0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6.4" customHeight="1" x14ac:dyDescent="0.25">
      <c r="A33" s="67"/>
      <c r="B33" s="67"/>
      <c r="C33" s="109" t="s">
        <v>187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0</v>
      </c>
      <c r="Z33" s="114"/>
      <c r="AA33" s="114"/>
      <c r="AB33" s="114"/>
      <c r="AC33" s="114"/>
      <c r="AD33" s="114"/>
      <c r="AE33" s="114">
        <v>0</v>
      </c>
      <c r="AF33" s="114"/>
      <c r="AG33" s="114"/>
      <c r="AH33" s="114"/>
      <c r="AI33" s="114"/>
      <c r="AJ33" s="114"/>
      <c r="AK33" s="115">
        <f>IF(BI33 = -1, (IF(AE33=0,0,Y33/AE33)),(IF(Y33=0,0,AE33/Y33)))</f>
        <v>0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0</v>
      </c>
      <c r="AX33" s="114"/>
      <c r="AY33" s="114"/>
      <c r="AZ33" s="114"/>
      <c r="BA33" s="114"/>
      <c r="BB33" s="114"/>
      <c r="BC33" s="115">
        <f>IF(BI33 = -1,(IF(AW33=0,0,AQ33/AW33)),(IF(AQ33=0,0,AW33/AQ33)))</f>
        <v>0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4" t="s">
        <v>161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  <c r="CA39" s="1" t="s">
        <v>52</v>
      </c>
    </row>
    <row r="40" spans="1:100" ht="15.6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162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  <c r="CA40" s="1" t="s">
        <v>52</v>
      </c>
    </row>
    <row r="41" spans="1:100" ht="15.6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163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  <c r="CA41" s="1" t="s">
        <v>52</v>
      </c>
    </row>
    <row r="42" spans="1:100" ht="15.6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164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192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193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180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182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183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184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194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188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6" t="s">
        <v>189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191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121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190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22" customFormat="1" ht="15.75" hidden="1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34" priority="1" stopIfTrue="1" operator="equal">
      <formula>$C74</formula>
    </cfRule>
  </conditionalFormatting>
  <conditionalFormatting sqref="A75:B75 B43:B44 B61:B73 B46:B47 B49:B53 A35:A73 A30:B30 A33:B33 B55:B59">
    <cfRule type="cellIs" dxfId="33" priority="2" stopIfTrue="1" operator="equal">
      <formula>0</formula>
    </cfRule>
  </conditionalFormatting>
  <conditionalFormatting sqref="C61:C73">
    <cfRule type="cellIs" dxfId="32" priority="3" stopIfTrue="1" operator="equal">
      <formula>$C52</formula>
    </cfRule>
  </conditionalFormatting>
  <conditionalFormatting sqref="C50:C53 C55:C59">
    <cfRule type="cellIs" dxfId="31" priority="4" stopIfTrue="1" operator="equal">
      <formula>$C34</formula>
    </cfRule>
  </conditionalFormatting>
  <conditionalFormatting sqref="C49">
    <cfRule type="cellIs" dxfId="30" priority="11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9217" r:id="rId4"/>
      </mc:Fallback>
    </mc:AlternateContent>
    <mc:AlternateContent xmlns:mc="http://schemas.openxmlformats.org/markup-compatibility/2006">
      <mc:Choice Requires="x14">
        <oleObject progId="Equation.3" shapeId="9218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9218" r:id="rId6"/>
      </mc:Fallback>
    </mc:AlternateContent>
    <mc:AlternateContent xmlns:mc="http://schemas.openxmlformats.org/markup-compatibility/2006">
      <mc:Choice Requires="x14">
        <oleObject progId="Equation.3" shapeId="9219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9219" r:id="rId8"/>
      </mc:Fallback>
    </mc:AlternateContent>
    <mc:AlternateContent xmlns:mc="http://schemas.openxmlformats.org/markup-compatibility/2006">
      <mc:Choice Requires="x14">
        <oleObject progId="Equation.3" shapeId="9220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9220" r:id="rId10"/>
      </mc:Fallback>
    </mc:AlternateContent>
    <mc:AlternateContent xmlns:mc="http://schemas.openxmlformats.org/markup-compatibility/2006">
      <mc:Choice Requires="x14">
        <oleObject progId="Equation.3" shapeId="9221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9221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8524-1068-461A-A715-38070F0C6C4D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6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7" t="s">
        <v>78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"/>
      <c r="AU13" s="126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6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7" t="s">
        <v>78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"/>
      <c r="AU16" s="126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6" t="s">
        <v>199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6" t="s">
        <v>200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6" t="s">
        <v>102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2" t="s">
        <v>197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6"/>
      <c r="BE19" s="126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5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5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.2" customHeight="1" x14ac:dyDescent="0.25">
      <c r="A30" s="67"/>
      <c r="B30" s="67"/>
      <c r="C30" s="109" t="s">
        <v>195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114">
        <v>98467.5</v>
      </c>
      <c r="Z30" s="114"/>
      <c r="AA30" s="114"/>
      <c r="AB30" s="114"/>
      <c r="AC30" s="114"/>
      <c r="AD30" s="114"/>
      <c r="AE30" s="114">
        <v>98321</v>
      </c>
      <c r="AF30" s="114"/>
      <c r="AG30" s="114"/>
      <c r="AH30" s="114"/>
      <c r="AI30" s="114"/>
      <c r="AJ30" s="114"/>
      <c r="AK30" s="115">
        <f>IF(BI30 = -1, (IF(AE30=0,0,Y30/AE30)),(IF(Y30=0,0,AE30/Y30)))</f>
        <v>0.99851219945667358</v>
      </c>
      <c r="AL30" s="115"/>
      <c r="AM30" s="115"/>
      <c r="AN30" s="115"/>
      <c r="AO30" s="115"/>
      <c r="AP30" s="115"/>
      <c r="AQ30" s="114">
        <v>100000</v>
      </c>
      <c r="AR30" s="114"/>
      <c r="AS30" s="114"/>
      <c r="AT30" s="114"/>
      <c r="AU30" s="114"/>
      <c r="AV30" s="114"/>
      <c r="AW30" s="114">
        <v>95472</v>
      </c>
      <c r="AX30" s="114"/>
      <c r="AY30" s="114"/>
      <c r="AZ30" s="114"/>
      <c r="BA30" s="114"/>
      <c r="BB30" s="114"/>
      <c r="BC30" s="115">
        <f>IF(BI30 = -1,(IF(AW30=0,0,AQ30/AW30)),(IF(AQ30=0,0,AW30/AQ30)))</f>
        <v>0.95472000000000001</v>
      </c>
      <c r="BD30" s="115"/>
      <c r="BE30" s="115"/>
      <c r="BF30" s="115"/>
      <c r="BG30" s="115"/>
      <c r="BH30" s="115"/>
      <c r="BI30" s="116">
        <v>0</v>
      </c>
      <c r="CA30" s="1" t="s">
        <v>38</v>
      </c>
    </row>
    <row r="31" spans="1:79" ht="17.25" customHeight="1" x14ac:dyDescent="0.25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5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3.2" customHeight="1" x14ac:dyDescent="0.25">
      <c r="A33" s="67"/>
      <c r="B33" s="67"/>
      <c r="C33" s="109" t="s">
        <v>196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114">
        <v>100</v>
      </c>
      <c r="Z33" s="114"/>
      <c r="AA33" s="114"/>
      <c r="AB33" s="114"/>
      <c r="AC33" s="114"/>
      <c r="AD33" s="114"/>
      <c r="AE33" s="114">
        <v>100</v>
      </c>
      <c r="AF33" s="114"/>
      <c r="AG33" s="114"/>
      <c r="AH33" s="114"/>
      <c r="AI33" s="114"/>
      <c r="AJ33" s="114"/>
      <c r="AK33" s="115">
        <f>IF(BI33 = -1, (IF(AE33=0,0,Y33/AE33)),(IF(Y33=0,0,AE33/Y33)))</f>
        <v>1</v>
      </c>
      <c r="AL33" s="115"/>
      <c r="AM33" s="115"/>
      <c r="AN33" s="115"/>
      <c r="AO33" s="115"/>
      <c r="AP33" s="115"/>
      <c r="AQ33" s="114">
        <v>100</v>
      </c>
      <c r="AR33" s="114"/>
      <c r="AS33" s="114"/>
      <c r="AT33" s="114"/>
      <c r="AU33" s="114"/>
      <c r="AV33" s="114"/>
      <c r="AW33" s="114">
        <v>95</v>
      </c>
      <c r="AX33" s="114"/>
      <c r="AY33" s="114"/>
      <c r="AZ33" s="114"/>
      <c r="BA33" s="114"/>
      <c r="BB33" s="114"/>
      <c r="BC33" s="115">
        <f>IF(BI33 = -1,(IF(AW33=0,0,AQ33/AW33)),(IF(AQ33=0,0,AW33/AQ33)))</f>
        <v>0.95</v>
      </c>
      <c r="BD33" s="115"/>
      <c r="BE33" s="115"/>
      <c r="BF33" s="115"/>
      <c r="BG33" s="115"/>
      <c r="BH33" s="115"/>
      <c r="BI33" s="117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6" hidden="1" customHeight="1" x14ac:dyDescent="0.25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34" t="s">
        <v>89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6" hidden="1" customHeight="1" x14ac:dyDescent="0.25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34" t="s">
        <v>89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6" hidden="1" customHeight="1" x14ac:dyDescent="0.25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34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5" t="s">
        <v>201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5" t="s">
        <v>203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</row>
    <row r="55" spans="1:60" s="38" customFormat="1" ht="15.6" x14ac:dyDescent="0.3"/>
    <row r="56" spans="1:60" s="38" customFormat="1" ht="24.75" customHeight="1" x14ac:dyDescent="0.3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5" t="s">
        <v>202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6" t="s">
        <v>204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7" t="s">
        <v>126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8" t="s">
        <v>112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9" t="s">
        <v>205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4" t="s">
        <v>198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53</v>
      </c>
      <c r="BF81" s="106"/>
      <c r="BG81" s="106"/>
      <c r="BH81" s="106"/>
      <c r="BI81" s="106"/>
      <c r="BJ81" s="106"/>
      <c r="BK81" s="106"/>
      <c r="BL81" s="106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6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7" t="s">
        <v>78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"/>
      <c r="AU85" s="126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7" t="s">
        <v>78</v>
      </c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6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6" t="s">
        <v>199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6" t="s">
        <v>200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6" t="s">
        <v>102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2" t="s">
        <v>197</v>
      </c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6"/>
      <c r="BE91" s="126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8" t="s">
        <v>56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3" customFormat="1" ht="46.8" customHeight="1" x14ac:dyDescent="0.2">
      <c r="A99" s="118">
        <v>1</v>
      </c>
      <c r="B99" s="118"/>
      <c r="C99" s="119" t="s">
        <v>197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  <c r="Y99" s="118">
        <v>205.47</v>
      </c>
      <c r="Z99" s="118"/>
      <c r="AA99" s="118"/>
      <c r="AB99" s="118"/>
      <c r="AC99" s="118"/>
      <c r="AD99" s="118"/>
      <c r="AE99" s="118">
        <v>0</v>
      </c>
      <c r="AF99" s="118"/>
      <c r="AG99" s="118"/>
      <c r="AH99" s="118"/>
      <c r="AI99" s="118"/>
      <c r="AJ99" s="118"/>
      <c r="AK99" s="118">
        <v>0</v>
      </c>
      <c r="AL99" s="118"/>
      <c r="AM99" s="118"/>
      <c r="AN99" s="118"/>
      <c r="AO99" s="118"/>
      <c r="AP99" s="118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CA99" s="123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8" t="s">
        <v>64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3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9" t="s">
        <v>79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30" t="s">
        <v>80</v>
      </c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29" priority="1" stopIfTrue="1" operator="equal">
      <formula>$C74</formula>
    </cfRule>
  </conditionalFormatting>
  <conditionalFormatting sqref="A75:B75 B43:B44 B61:B73 B46:B47 B49:B53 A35:A73 A30:B30 A33:B33 B55:B59">
    <cfRule type="cellIs" dxfId="28" priority="2" stopIfTrue="1" operator="equal">
      <formula>0</formula>
    </cfRule>
  </conditionalFormatting>
  <conditionalFormatting sqref="C61:C73">
    <cfRule type="cellIs" dxfId="27" priority="3" stopIfTrue="1" operator="equal">
      <formula>$C52</formula>
    </cfRule>
  </conditionalFormatting>
  <conditionalFormatting sqref="C50:C53 C55:C59">
    <cfRule type="cellIs" dxfId="26" priority="4" stopIfTrue="1" operator="equal">
      <formula>$C34</formula>
    </cfRule>
  </conditionalFormatting>
  <conditionalFormatting sqref="C49">
    <cfRule type="cellIs" dxfId="25" priority="12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24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</vt:i4>
      </vt:variant>
      <vt:variant>
        <vt:lpstr>Іменовані діапазони</vt:lpstr>
      </vt:variant>
      <vt:variant>
        <vt:i4>14</vt:i4>
      </vt:variant>
    </vt:vector>
  </HeadingPairs>
  <TitlesOfParts>
    <vt:vector size="28" baseType="lpstr">
      <vt:lpstr>КПК0813050</vt:lpstr>
      <vt:lpstr>КПК0813090</vt:lpstr>
      <vt:lpstr>КПК0813101</vt:lpstr>
      <vt:lpstr>КПК0813102</vt:lpstr>
      <vt:lpstr>КПК0813105</vt:lpstr>
      <vt:lpstr>КПК0813121</vt:lpstr>
      <vt:lpstr>КПК0813171</vt:lpstr>
      <vt:lpstr>КПК0813172</vt:lpstr>
      <vt:lpstr>КПК0813192</vt:lpstr>
      <vt:lpstr>КПК0813200</vt:lpstr>
      <vt:lpstr>КПК0813230</vt:lpstr>
      <vt:lpstr>КПК0813241</vt:lpstr>
      <vt:lpstr>КПК0813242</vt:lpstr>
      <vt:lpstr>КПК0816085</vt:lpstr>
      <vt:lpstr>КПК0813050!Область_друку</vt:lpstr>
      <vt:lpstr>КПК0813090!Область_друку</vt:lpstr>
      <vt:lpstr>КПК0813101!Область_друку</vt:lpstr>
      <vt:lpstr>КПК0813102!Область_друку</vt:lpstr>
      <vt:lpstr>КПК0813105!Область_друку</vt:lpstr>
      <vt:lpstr>КПК0813121!Область_друку</vt:lpstr>
      <vt:lpstr>КПК0813171!Область_друку</vt:lpstr>
      <vt:lpstr>КПК0813172!Область_друку</vt:lpstr>
      <vt:lpstr>КПК0813192!Область_друку</vt:lpstr>
      <vt:lpstr>КПК0813200!Область_друку</vt:lpstr>
      <vt:lpstr>КПК0813230!Область_друку</vt:lpstr>
      <vt:lpstr>КПК0813241!Область_друку</vt:lpstr>
      <vt:lpstr>КПК0813242!Область_друку</vt:lpstr>
      <vt:lpstr>КПК0816085!Область_друку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Тетяна Малайко</cp:lastModifiedBy>
  <cp:lastPrinted>2024-04-15T12:51:48Z</cp:lastPrinted>
  <dcterms:created xsi:type="dcterms:W3CDTF">2016-08-10T10:53:25Z</dcterms:created>
  <dcterms:modified xsi:type="dcterms:W3CDTF">2026-03-24T14:24:59Z</dcterms:modified>
</cp:coreProperties>
</file>