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showInkAnnotation="0" defaultThemeVersion="124226"/>
  <mc:AlternateContent xmlns:mc="http://schemas.openxmlformats.org/markup-compatibility/2006">
    <mc:Choice Requires="x15">
      <x15ac:absPath xmlns:x15ac="http://schemas.microsoft.com/office/spreadsheetml/2010/11/ac" url="C:\Users\Xiaomi\Downloads\Оцінка ефективності бюджетних програм\Оцінка ефективності бюджетних програм 2020\"/>
    </mc:Choice>
  </mc:AlternateContent>
  <xr:revisionPtr revIDLastSave="0" documentId="8_{0BDAAB79-B427-4266-88B4-CBDDC280D985}" xr6:coauthVersionLast="47" xr6:coauthVersionMax="47" xr10:uidLastSave="{00000000-0000-0000-0000-000000000000}"/>
  <bookViews>
    <workbookView xWindow="-108" yWindow="-108" windowWidth="23256" windowHeight="12456" activeTab="3"/>
  </bookViews>
  <sheets>
    <sheet name="Аналіз1" sheetId="9" r:id="rId1"/>
    <sheet name="Аналіз2" sheetId="10" r:id="rId2"/>
    <sheet name="Аналіз3" sheetId="11" r:id="rId3"/>
    <sheet name="Результати"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 i="11" l="1"/>
  <c r="D12" i="11"/>
  <c r="D13" i="11"/>
  <c r="D16" i="10"/>
  <c r="D12" i="10"/>
  <c r="D13" i="10"/>
  <c r="C28" i="11"/>
  <c r="G16" i="11"/>
  <c r="G12" i="11"/>
  <c r="G13" i="11"/>
  <c r="G11" i="11"/>
  <c r="G14" i="11"/>
  <c r="B29" i="11" s="1"/>
  <c r="D11" i="11"/>
  <c r="G16" i="10"/>
  <c r="G12" i="10"/>
  <c r="G13" i="10"/>
  <c r="D11" i="10"/>
  <c r="D14" i="10" s="1"/>
  <c r="B25" i="10" s="1"/>
  <c r="G15" i="9"/>
  <c r="B21" i="9"/>
  <c r="G12" i="9"/>
  <c r="G13" i="9" s="1"/>
  <c r="D15" i="9"/>
  <c r="D12" i="9"/>
  <c r="D11" i="9"/>
  <c r="D13" i="9" s="1"/>
  <c r="B23" i="9" s="1"/>
  <c r="B26" i="11"/>
  <c r="B23" i="10"/>
  <c r="G11" i="10"/>
  <c r="G14" i="10" s="1"/>
  <c r="G11" i="9"/>
  <c r="C24" i="11"/>
  <c r="B33" i="11" s="1"/>
  <c r="B24" i="9" l="1"/>
  <c r="B19" i="9"/>
  <c r="B28" i="9" s="1"/>
  <c r="C21" i="10"/>
  <c r="B30" i="10" s="1"/>
  <c r="B26" i="10"/>
</calcChain>
</file>

<file path=xl/sharedStrings.xml><?xml version="1.0" encoding="utf-8"?>
<sst xmlns="http://schemas.openxmlformats.org/spreadsheetml/2006/main" count="189" uniqueCount="87">
  <si>
    <t>Затверджено</t>
  </si>
  <si>
    <t>(КПКВК МБ)</t>
  </si>
  <si>
    <t>(найменування головного розпорядника)</t>
  </si>
  <si>
    <t>2.</t>
  </si>
  <si>
    <t>3.</t>
  </si>
  <si>
    <t>№ з/п</t>
  </si>
  <si>
    <t>Показники</t>
  </si>
  <si>
    <t>х</t>
  </si>
  <si>
    <t>(найменування бюджетної програми)</t>
  </si>
  <si>
    <t>Виконання результативних показників бюджетної програми</t>
  </si>
  <si>
    <t>Виконано</t>
  </si>
  <si>
    <t>Виконання плану</t>
  </si>
  <si>
    <t>Показники ефективності:</t>
  </si>
  <si>
    <t>x</t>
  </si>
  <si>
    <t>Показники якості:</t>
  </si>
  <si>
    <t>Розрахунок основних параметрів оцінки:</t>
  </si>
  <si>
    <t>а) розрахунок середнього індексу виконання показників ефективності:</t>
  </si>
  <si>
    <t>б) розрахунок середнього індексу виконання показників якості:</t>
  </si>
  <si>
    <t>в) розрахунок порівняння результативності бюджетної програми із показниками попередніх періодів:</t>
  </si>
  <si>
    <t>Визначення ступеню ефективності</t>
  </si>
  <si>
    <t>Кінцевий розрахунок загальної ефективності бюджетної програми складається із загальної суми балів за кожним з параметром оцінки:</t>
  </si>
  <si>
    <t>Завдання:</t>
  </si>
  <si>
    <t>Результати аналізу ефективності бюджетної програми</t>
  </si>
  <si>
    <t>4. Результати аналізу ефективності:</t>
  </si>
  <si>
    <t>Кількість нарахованих балів</t>
  </si>
  <si>
    <t>Висока ефективність</t>
  </si>
  <si>
    <t>Середня ефективність</t>
  </si>
  <si>
    <t>Низька ефективність</t>
  </si>
  <si>
    <t>Завдання</t>
  </si>
  <si>
    <t>-</t>
  </si>
  <si>
    <t>Загальний результат оцінки програми</t>
  </si>
  <si>
    <t>5. Поглиблений аналіз причин низької ефективності</t>
  </si>
  <si>
    <t>Пояснення щодо причин низької ефективності, визначення факторів через які не досягнуто запланованих результатів</t>
  </si>
  <si>
    <t xml:space="preserve">  (ініціали та прізвище)</t>
  </si>
  <si>
    <t>Назва завдання бюджетної програми2</t>
  </si>
  <si>
    <t>Назва підпрограми / завдання бюджетної програми1</t>
  </si>
  <si>
    <r>
      <t>2</t>
    </r>
    <r>
      <rPr>
        <sz val="8"/>
        <rFont val="Times New Roman"/>
        <family val="1"/>
        <charset val="204"/>
      </rPr>
      <t>Зазначаються усі завдання, які мають низьку ефективність</t>
    </r>
  </si>
  <si>
    <r>
      <t>1</t>
    </r>
    <r>
      <rPr>
        <sz val="8"/>
        <rFont val="Times New Roman"/>
        <family val="1"/>
        <charset val="204"/>
      </rPr>
      <t>Зазначаються усі програми та завдання, які включені до звіту про виконання паспорту бюджетної програми</t>
    </r>
  </si>
  <si>
    <t>1.</t>
  </si>
  <si>
    <t>Додаток1</t>
  </si>
  <si>
    <r>
      <t>Програма:</t>
    </r>
    <r>
      <rPr>
        <sz val="11"/>
        <rFont val="Times New Roman"/>
        <family val="1"/>
        <charset val="204"/>
      </rPr>
      <t xml:space="preserve"> </t>
    </r>
  </si>
  <si>
    <t>Аналіз ефективності виконання бюджетних програм по Департаменту соціального захисту населення Чернівецької ОДА</t>
  </si>
  <si>
    <r>
      <t>І(</t>
    </r>
    <r>
      <rPr>
        <vertAlign val="subscript"/>
        <sz val="11"/>
        <rFont val="Times New Roman"/>
        <family val="1"/>
        <charset val="204"/>
      </rPr>
      <t>як)</t>
    </r>
    <r>
      <rPr>
        <sz val="11"/>
        <rFont val="Times New Roman"/>
        <family val="1"/>
        <charset val="204"/>
      </rPr>
      <t>= (100+100):2=</t>
    </r>
  </si>
  <si>
    <t xml:space="preserve">Департамент соціального захисту населення Чернівецької ОДА </t>
  </si>
  <si>
    <t xml:space="preserve"> Департамент соціального захисту населення Чернівецької ОДА </t>
  </si>
  <si>
    <t>08</t>
  </si>
  <si>
    <t>чисельність установ відносно чисельності професіоналів та фахівців, які здійснюють нагляд та перевірку, на одного фахівця та професіонала</t>
  </si>
  <si>
    <t>середні витрати на утримання одного працівника установи</t>
  </si>
  <si>
    <t>Здійснює  моніторинг  державної  політики у сфері соціального захисту населення області , а також  контроль та аудит за цільовим  та ефективним використанням бюджетних коштів та майна, забезпечує нагляд за експлуатацією будівель та споруд, опалювальних систем, інженерних споруд, розробка річних та перспективних планів капітального та поточного ремонтів установами соціального захисту області, проведення контролю підвідомчих установ по техніці безпеки, моніторинг усунення недоліків та порушень  встановлених в ході проведення контрольних заходів та аудитів установ соцзахисту населення області, діяльності підсобних господарств,   збір і аналіз  даних щодо  стану  нарахування та виплати соціальних допомог,  складання окремої звітності  щодо діяльності інтернатних установ,  аналіз роботи  підвідомчих установ  щодо дотримання нормативно-правових актів у сфері соцзахисту, внесення пропозицій щодо усунення негативних та поширення позитивних тенденцій  щодо господарської  діяльності підвідомчих установ  та  дотриманням ними  соціальних стандартів тощо.</t>
  </si>
  <si>
    <t>Рівень стану  проведених аудитів, обстежень, поданих звітів  та проведених моніторингів</t>
  </si>
  <si>
    <t>0813241</t>
  </si>
  <si>
    <r>
      <t>І</t>
    </r>
    <r>
      <rPr>
        <vertAlign val="subscript"/>
        <sz val="11"/>
        <rFont val="Times New Roman"/>
        <family val="1"/>
        <charset val="204"/>
      </rPr>
      <t>(еф)</t>
    </r>
    <r>
      <rPr>
        <sz val="11"/>
        <rFont val="Times New Roman"/>
        <family val="1"/>
        <charset val="204"/>
      </rPr>
      <t>= (1,0+1,299):2*100 =</t>
    </r>
  </si>
  <si>
    <t>081</t>
  </si>
  <si>
    <t>Забезечення діяльності інших закладів у сфері соціального захисту і соціального забезпечення</t>
  </si>
  <si>
    <t>Надання соціальних послуг центрами соціально‒психологічної допомоги</t>
  </si>
  <si>
    <t>Надання соціальних послуг центрами матері та дитини</t>
  </si>
  <si>
    <r>
      <t>І(</t>
    </r>
    <r>
      <rPr>
        <vertAlign val="subscript"/>
        <sz val="11"/>
        <rFont val="Times New Roman"/>
        <family val="1"/>
        <charset val="204"/>
      </rPr>
      <t>як)</t>
    </r>
    <r>
      <rPr>
        <sz val="11"/>
        <rFont val="Times New Roman"/>
        <family val="1"/>
        <charset val="204"/>
      </rPr>
      <t>= 1,0*100</t>
    </r>
  </si>
  <si>
    <t>Витрати на одне місце в центрі</t>
  </si>
  <si>
    <t>середньомісячна зарплата працівників центру соціально психологічної допомоги</t>
  </si>
  <si>
    <t>середні витрати на одного одержувача соціальних послуг</t>
  </si>
  <si>
    <t>Кількість соціальних послуг надані центром соціально- психологічної допомоги</t>
  </si>
  <si>
    <t>Попередній період (2018 рік)</t>
  </si>
  <si>
    <t>Звітний період (2019 рік)</t>
  </si>
  <si>
    <t>Кількість соціальних послг надані центром матері і дитини</t>
  </si>
  <si>
    <r>
      <t>І(</t>
    </r>
    <r>
      <rPr>
        <vertAlign val="subscript"/>
        <sz val="11"/>
        <rFont val="Times New Roman"/>
        <family val="1"/>
        <charset val="204"/>
      </rPr>
      <t>як)</t>
    </r>
    <r>
      <rPr>
        <sz val="11"/>
        <rFont val="Times New Roman"/>
        <family val="1"/>
        <charset val="204"/>
      </rPr>
      <t xml:space="preserve">= </t>
    </r>
  </si>
  <si>
    <r>
      <t>І</t>
    </r>
    <r>
      <rPr>
        <vertAlign val="subscript"/>
        <sz val="11"/>
        <rFont val="Times New Roman"/>
        <family val="1"/>
        <charset val="204"/>
      </rPr>
      <t>(еф)</t>
    </r>
    <r>
      <rPr>
        <sz val="11"/>
        <rFont val="Times New Roman"/>
        <family val="1"/>
        <charset val="204"/>
      </rPr>
      <t>=</t>
    </r>
  </si>
  <si>
    <r>
      <t>Розрахунок кількості набраних балів за параметром порівняння результативності бюджетних програми із показниками попередніх періодів. Оскільки І</t>
    </r>
    <r>
      <rPr>
        <vertAlign val="subscript"/>
        <sz val="11"/>
        <rFont val="Times New Roman"/>
        <family val="1"/>
        <charset val="204"/>
      </rPr>
      <t>і</t>
    </r>
    <r>
      <rPr>
        <sz val="11"/>
        <rFont val="Times New Roman"/>
        <family val="1"/>
        <charset val="204"/>
      </rPr>
      <t>=0,95, що відповідає критерію оцінки 0,85≤ І</t>
    </r>
    <r>
      <rPr>
        <vertAlign val="subscript"/>
        <sz val="11"/>
        <rFont val="Times New Roman"/>
        <family val="1"/>
        <charset val="204"/>
      </rPr>
      <t>і</t>
    </r>
    <r>
      <rPr>
        <sz val="11"/>
        <rFont val="Times New Roman"/>
        <family val="1"/>
        <charset val="204"/>
      </rPr>
      <t>&lt;1, то за цим параметром для даної програми нараховується 15 балів.</t>
    </r>
  </si>
  <si>
    <t>При порівнянні отриманого значення зі шкалою оцінки ефективності бюджетних програм можемо зробити висновок, що дана програма має високу ефективність програми.</t>
  </si>
  <si>
    <t>,</t>
  </si>
  <si>
    <t>Директор Департаменту</t>
  </si>
  <si>
    <t>_______________Іларій МІНТЯНСЬКИЙ</t>
  </si>
  <si>
    <t>Попередній період (2019 рік)</t>
  </si>
  <si>
    <t>Звітний період (2020 рік)</t>
  </si>
  <si>
    <r>
      <t>І</t>
    </r>
    <r>
      <rPr>
        <vertAlign val="subscript"/>
        <sz val="11"/>
        <rFont val="Times New Roman"/>
        <family val="1"/>
        <charset val="204"/>
      </rPr>
      <t>(еф) баз</t>
    </r>
    <r>
      <rPr>
        <sz val="11"/>
        <rFont val="Times New Roman"/>
        <family val="1"/>
        <charset val="204"/>
      </rPr>
      <t>=(1,0+1,297):2*100</t>
    </r>
  </si>
  <si>
    <r>
      <t>І</t>
    </r>
    <r>
      <rPr>
        <vertAlign val="subscript"/>
        <sz val="11"/>
        <rFont val="Times New Roman"/>
        <family val="1"/>
        <charset val="204"/>
      </rPr>
      <t>і</t>
    </r>
    <r>
      <rPr>
        <sz val="11"/>
        <rFont val="Times New Roman"/>
        <family val="1"/>
        <charset val="204"/>
      </rPr>
      <t>=108,6/114,8</t>
    </r>
  </si>
  <si>
    <t>Е= 108,6+100+15</t>
  </si>
  <si>
    <r>
      <t>І</t>
    </r>
    <r>
      <rPr>
        <vertAlign val="subscript"/>
        <sz val="11"/>
        <rFont val="Times New Roman"/>
        <family val="1"/>
        <charset val="204"/>
      </rPr>
      <t>(еф)</t>
    </r>
    <r>
      <rPr>
        <sz val="11"/>
        <rFont val="Times New Roman"/>
        <family val="1"/>
        <charset val="204"/>
      </rPr>
      <t>= (1,011+1,047+0,823):3*100 =</t>
    </r>
  </si>
  <si>
    <r>
      <t>І</t>
    </r>
    <r>
      <rPr>
        <vertAlign val="subscript"/>
        <sz val="11"/>
        <rFont val="Times New Roman"/>
        <family val="1"/>
        <charset val="204"/>
      </rPr>
      <t>(еф) баз</t>
    </r>
    <r>
      <rPr>
        <sz val="11"/>
        <rFont val="Times New Roman"/>
        <family val="1"/>
        <charset val="204"/>
      </rPr>
      <t>=(0,97+1,0+1,274):3*100=</t>
    </r>
  </si>
  <si>
    <r>
      <t>І</t>
    </r>
    <r>
      <rPr>
        <vertAlign val="subscript"/>
        <sz val="11"/>
        <rFont val="Times New Roman"/>
        <family val="1"/>
        <charset val="204"/>
      </rPr>
      <t>і</t>
    </r>
    <r>
      <rPr>
        <sz val="11"/>
        <rFont val="Times New Roman"/>
        <family val="1"/>
        <charset val="204"/>
      </rPr>
      <t>=96/97=</t>
    </r>
  </si>
  <si>
    <r>
      <t>Розрахунок кількості набраних балів за параметром порівняння результативності бюджетних програми із показниками попередніх періодів. Оскільки І</t>
    </r>
    <r>
      <rPr>
        <vertAlign val="subscript"/>
        <sz val="11"/>
        <rFont val="Times New Roman"/>
        <family val="1"/>
        <charset val="204"/>
      </rPr>
      <t>і</t>
    </r>
    <r>
      <rPr>
        <sz val="11"/>
        <rFont val="Times New Roman"/>
        <family val="1"/>
        <charset val="204"/>
      </rPr>
      <t>=1,0 що відповідає критерію оцінки 0,85≤ І</t>
    </r>
    <r>
      <rPr>
        <vertAlign val="subscript"/>
        <sz val="11"/>
        <rFont val="Times New Roman"/>
        <family val="1"/>
        <charset val="204"/>
      </rPr>
      <t>і</t>
    </r>
    <r>
      <rPr>
        <sz val="11"/>
        <rFont val="Times New Roman"/>
        <family val="1"/>
        <charset val="204"/>
      </rPr>
      <t>&lt;1, то за цим параметром для даної програми нараховується 15 балів.</t>
    </r>
  </si>
  <si>
    <t>При порівнянні отриманого значення зі шкалою оцінки ефективності бюджетних програм можемо зробити висновок, що дана програма має середню ефективність програми.</t>
  </si>
  <si>
    <t>Е= 96+100+15</t>
  </si>
  <si>
    <r>
      <t>І</t>
    </r>
    <r>
      <rPr>
        <vertAlign val="subscript"/>
        <sz val="11"/>
        <rFont val="Times New Roman"/>
        <family val="1"/>
        <charset val="204"/>
      </rPr>
      <t>(еф) баз</t>
    </r>
    <r>
      <rPr>
        <sz val="11"/>
        <rFont val="Times New Roman"/>
        <family val="1"/>
        <charset val="204"/>
      </rPr>
      <t>=(0,949+1,055+0,907):3*100=</t>
    </r>
  </si>
  <si>
    <r>
      <t>І</t>
    </r>
    <r>
      <rPr>
        <vertAlign val="subscript"/>
        <sz val="11"/>
        <rFont val="Times New Roman"/>
        <family val="1"/>
        <charset val="204"/>
      </rPr>
      <t>і</t>
    </r>
    <r>
      <rPr>
        <sz val="11"/>
        <rFont val="Times New Roman"/>
        <family val="1"/>
        <charset val="204"/>
      </rPr>
      <t>=103,3/102,5</t>
    </r>
  </si>
  <si>
    <r>
      <t>Розрахунок кількості набраних балів за параметром порівняння результативності бюджетних програми із показниками попередніх періодів. Оскільки І</t>
    </r>
    <r>
      <rPr>
        <vertAlign val="subscript"/>
        <sz val="11"/>
        <rFont val="Times New Roman"/>
        <family val="1"/>
        <charset val="204"/>
      </rPr>
      <t>і</t>
    </r>
    <r>
      <rPr>
        <sz val="11"/>
        <rFont val="Times New Roman"/>
        <family val="1"/>
        <charset val="204"/>
      </rPr>
      <t>=1,01, що відповідає критерію оцінки 0,85≤ І</t>
    </r>
    <r>
      <rPr>
        <vertAlign val="subscript"/>
        <sz val="11"/>
        <rFont val="Times New Roman"/>
        <family val="1"/>
        <charset val="204"/>
      </rPr>
      <t>і</t>
    </r>
    <r>
      <rPr>
        <sz val="11"/>
        <rFont val="Times New Roman"/>
        <family val="1"/>
        <charset val="204"/>
      </rPr>
      <t>&lt;1, то за цим параметром для даної програми нараховується 15 балів.</t>
    </r>
  </si>
  <si>
    <t>Е=103,3+100+15</t>
  </si>
  <si>
    <t>станом на 01.01.2021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</si>
</sst>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210" formatCode="0.000"/>
    <numFmt numFmtId="211" formatCode="0.0"/>
    <numFmt numFmtId="216" formatCode="#,##0_ ;[Red]\-#,##0\ "/>
  </numFmts>
  <fonts count="18" x14ac:knownFonts="1">
    <font>
      <sz val="10"/>
      <name val="Arial"/>
    </font>
    <font>
      <sz val="8"/>
      <name val="Arial"/>
      <family val="2"/>
      <charset val="204"/>
    </font>
    <font>
      <sz val="11"/>
      <name val="Times New Roman"/>
      <family val="1"/>
      <charset val="204"/>
    </font>
    <font>
      <sz val="8"/>
      <name val="Times New Roman"/>
      <family val="1"/>
      <charset val="204"/>
    </font>
    <font>
      <vertAlign val="superscript"/>
      <sz val="8"/>
      <name val="Times New Roman"/>
      <family val="1"/>
      <charset val="204"/>
    </font>
    <font>
      <sz val="14"/>
      <name val="Times New Roman"/>
      <family val="1"/>
      <charset val="204"/>
    </font>
    <font>
      <b/>
      <sz val="12"/>
      <name val="Times New Roman"/>
      <family val="1"/>
      <charset val="204"/>
    </font>
    <font>
      <sz val="12"/>
      <name val="Times New Roman"/>
      <family val="1"/>
      <charset val="204"/>
    </font>
    <font>
      <sz val="10"/>
      <name val="Times New Roman"/>
      <family val="1"/>
      <charset val="204"/>
    </font>
    <font>
      <b/>
      <sz val="11"/>
      <name val="Times New Roman"/>
      <family val="1"/>
      <charset val="204"/>
    </font>
    <font>
      <vertAlign val="subscript"/>
      <sz val="11"/>
      <name val="Times New Roman"/>
      <family val="1"/>
      <charset val="204"/>
    </font>
    <font>
      <sz val="11"/>
      <name val="Arial"/>
      <family val="2"/>
      <charset val="204"/>
    </font>
    <font>
      <u/>
      <sz val="11"/>
      <name val="Times New Roman"/>
      <family val="1"/>
      <charset val="204"/>
    </font>
    <font>
      <sz val="11"/>
      <color indexed="8"/>
      <name val="Times New Roman"/>
      <family val="1"/>
      <charset val="204"/>
    </font>
    <font>
      <sz val="10"/>
      <color indexed="8"/>
      <name val="Times New Roman"/>
      <family val="1"/>
      <charset val="204"/>
    </font>
    <font>
      <sz val="11"/>
      <color indexed="8"/>
      <name val="Times New Roman"/>
      <family val="1"/>
      <charset val="204"/>
    </font>
    <font>
      <sz val="12"/>
      <color indexed="8"/>
      <name val="Times New Roman"/>
      <family val="1"/>
      <charset val="204"/>
    </font>
    <font>
      <sz val="8"/>
      <name val="Arial"/>
    </font>
  </fonts>
  <fills count="3">
    <fill>
      <patternFill patternType="none"/>
    </fill>
    <fill>
      <patternFill patternType="gray125"/>
    </fill>
    <fill>
      <patternFill patternType="solid">
        <fgColor indexed="1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88">
    <xf numFmtId="0" fontId="0" fillId="0" borderId="0" xfId="0"/>
    <xf numFmtId="0" fontId="0" fillId="0" borderId="0" xfId="0" applyBorder="1"/>
    <xf numFmtId="0" fontId="5" fillId="0" borderId="0" xfId="0" applyFont="1" applyAlignment="1">
      <alignment horizontal="justify"/>
    </xf>
    <xf numFmtId="0" fontId="2" fillId="0" borderId="0" xfId="0" applyFont="1"/>
    <xf numFmtId="0" fontId="7" fillId="0" borderId="1" xfId="0" applyFont="1" applyBorder="1" applyAlignment="1">
      <alignment horizontal="center" wrapText="1"/>
    </xf>
    <xf numFmtId="0" fontId="2" fillId="0" borderId="1" xfId="0" applyFont="1" applyBorder="1" applyAlignment="1">
      <alignment horizontal="center" wrapText="1"/>
    </xf>
    <xf numFmtId="0" fontId="8" fillId="0" borderId="1" xfId="0" applyFont="1" applyBorder="1" applyAlignment="1">
      <alignment horizontal="center" wrapText="1"/>
    </xf>
    <xf numFmtId="0" fontId="9" fillId="0" borderId="0" xfId="0" applyFont="1" applyAlignment="1">
      <alignment horizontal="left"/>
    </xf>
    <xf numFmtId="0" fontId="2" fillId="0" borderId="0" xfId="0" applyFont="1" applyAlignment="1">
      <alignment horizontal="left"/>
    </xf>
    <xf numFmtId="0" fontId="2" fillId="0" borderId="0" xfId="0" applyFont="1" applyAlignment="1"/>
    <xf numFmtId="0" fontId="9" fillId="0" borderId="1" xfId="0" applyFont="1" applyBorder="1" applyAlignment="1">
      <alignment horizontal="justify" wrapText="1"/>
    </xf>
    <xf numFmtId="0" fontId="7" fillId="0" borderId="0" xfId="0" applyFont="1"/>
    <xf numFmtId="0" fontId="8" fillId="0" borderId="0" xfId="0" applyFont="1"/>
    <xf numFmtId="0" fontId="7" fillId="0" borderId="1" xfId="0" applyFont="1" applyBorder="1" applyAlignment="1">
      <alignment vertical="top" wrapText="1"/>
    </xf>
    <xf numFmtId="0" fontId="8" fillId="0" borderId="1" xfId="0" applyFont="1" applyBorder="1" applyAlignment="1">
      <alignment horizontal="center" vertical="top" wrapText="1"/>
    </xf>
    <xf numFmtId="0" fontId="4" fillId="0" borderId="0" xfId="0" applyFont="1"/>
    <xf numFmtId="0" fontId="1" fillId="0" borderId="0" xfId="0" applyFont="1"/>
    <xf numFmtId="0" fontId="13" fillId="0" borderId="0" xfId="0" applyFont="1" applyBorder="1" applyAlignment="1">
      <alignment wrapText="1"/>
    </xf>
    <xf numFmtId="0" fontId="7" fillId="0" borderId="0" xfId="0" applyFont="1" applyAlignment="1">
      <alignment horizontal="left"/>
    </xf>
    <xf numFmtId="0" fontId="6" fillId="0" borderId="1" xfId="0" applyFont="1" applyBorder="1" applyAlignment="1">
      <alignment wrapText="1"/>
    </xf>
    <xf numFmtId="0" fontId="9" fillId="0" borderId="0" xfId="0" applyFont="1" applyAlignment="1"/>
    <xf numFmtId="0" fontId="11" fillId="0" borderId="0" xfId="0" applyFont="1"/>
    <xf numFmtId="0" fontId="9" fillId="0" borderId="0" xfId="0" applyFont="1" applyAlignment="1">
      <alignment wrapText="1"/>
    </xf>
    <xf numFmtId="0" fontId="3" fillId="0" borderId="1" xfId="0" applyFont="1" applyBorder="1" applyAlignment="1">
      <alignment horizontal="center" vertical="center" wrapText="1"/>
    </xf>
    <xf numFmtId="0" fontId="0" fillId="0" borderId="0" xfId="0" applyBorder="1" applyAlignment="1">
      <alignment wrapText="1"/>
    </xf>
    <xf numFmtId="1" fontId="2" fillId="0" borderId="0" xfId="0" applyNumberFormat="1" applyFont="1" applyAlignment="1">
      <alignment horizontal="left"/>
    </xf>
    <xf numFmtId="0" fontId="2" fillId="0" borderId="1" xfId="0" applyFont="1" applyBorder="1" applyAlignment="1">
      <alignment horizontal="center" vertical="top" wrapText="1"/>
    </xf>
    <xf numFmtId="2" fontId="2" fillId="0" borderId="0" xfId="0" applyNumberFormat="1" applyFont="1" applyAlignment="1">
      <alignment horizontal="left"/>
    </xf>
    <xf numFmtId="0" fontId="2" fillId="0" borderId="0" xfId="0" applyFont="1" applyAlignment="1">
      <alignment vertical="center"/>
    </xf>
    <xf numFmtId="0" fontId="8" fillId="0" borderId="0" xfId="0" applyFont="1" applyBorder="1"/>
    <xf numFmtId="0" fontId="3" fillId="0" borderId="0" xfId="0" applyFont="1" applyAlignment="1">
      <alignment horizontal="center"/>
    </xf>
    <xf numFmtId="0" fontId="8" fillId="0" borderId="0" xfId="0" applyFont="1" applyAlignment="1">
      <alignment horizontal="center"/>
    </xf>
    <xf numFmtId="0" fontId="3" fillId="0" borderId="0" xfId="0" applyFont="1"/>
    <xf numFmtId="0" fontId="9" fillId="0" borderId="2" xfId="0" applyFont="1" applyBorder="1" applyAlignment="1">
      <alignment horizontal="justify" wrapText="1"/>
    </xf>
    <xf numFmtId="0" fontId="2" fillId="0" borderId="2" xfId="0" applyFont="1" applyBorder="1" applyAlignment="1">
      <alignment horizontal="center" vertical="top" wrapText="1"/>
    </xf>
    <xf numFmtId="0" fontId="14" fillId="0" borderId="1" xfId="0" applyFont="1" applyBorder="1" applyAlignment="1">
      <alignment vertical="center" wrapText="1"/>
    </xf>
    <xf numFmtId="49" fontId="8" fillId="0" borderId="0" xfId="0" applyNumberFormat="1" applyFont="1"/>
    <xf numFmtId="0" fontId="14" fillId="0" borderId="3" xfId="0" applyFont="1" applyBorder="1" applyAlignment="1">
      <alignment horizontal="center" vertical="center" wrapText="1"/>
    </xf>
    <xf numFmtId="0" fontId="15" fillId="0" borderId="1" xfId="0" applyFont="1" applyBorder="1" applyAlignment="1">
      <alignment horizontal="center" vertical="center" wrapText="1"/>
    </xf>
    <xf numFmtId="3" fontId="14" fillId="0" borderId="3" xfId="0" applyNumberFormat="1" applyFont="1" applyBorder="1" applyAlignment="1">
      <alignment horizontal="center" vertical="center" wrapText="1"/>
    </xf>
    <xf numFmtId="210" fontId="2" fillId="0" borderId="1" xfId="0" applyNumberFormat="1" applyFont="1" applyBorder="1" applyAlignment="1">
      <alignment horizontal="center" wrapText="1"/>
    </xf>
    <xf numFmtId="211" fontId="2" fillId="0" borderId="0" xfId="0" applyNumberFormat="1" applyFont="1" applyAlignment="1">
      <alignment horizontal="left"/>
    </xf>
    <xf numFmtId="0" fontId="8" fillId="0" borderId="1" xfId="0" applyFont="1" applyBorder="1" applyAlignment="1">
      <alignment vertical="top" wrapText="1"/>
    </xf>
    <xf numFmtId="0" fontId="8" fillId="0" borderId="1" xfId="0" applyFont="1" applyBorder="1" applyAlignment="1">
      <alignment wrapText="1"/>
    </xf>
    <xf numFmtId="49" fontId="7" fillId="0" borderId="4" xfId="0" applyNumberFormat="1" applyFont="1" applyBorder="1" applyAlignment="1">
      <alignment horizontal="center"/>
    </xf>
    <xf numFmtId="0" fontId="14" fillId="2" borderId="1" xfId="0" applyFont="1" applyFill="1" applyBorder="1" applyAlignment="1">
      <alignment vertical="center" wrapText="1"/>
    </xf>
    <xf numFmtId="3" fontId="14" fillId="2" borderId="3"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210" fontId="2" fillId="2" borderId="1" xfId="0" applyNumberFormat="1" applyFont="1" applyFill="1" applyBorder="1" applyAlignment="1">
      <alignment horizontal="center" wrapText="1"/>
    </xf>
    <xf numFmtId="211" fontId="2" fillId="2" borderId="1" xfId="0" applyNumberFormat="1" applyFont="1" applyFill="1" applyBorder="1" applyAlignment="1">
      <alignment horizontal="center" wrapText="1"/>
    </xf>
    <xf numFmtId="211" fontId="2" fillId="0" borderId="0" xfId="0" applyNumberFormat="1" applyFont="1"/>
    <xf numFmtId="0" fontId="14" fillId="0" borderId="1" xfId="0" applyFont="1" applyBorder="1" applyAlignment="1">
      <alignment wrapText="1"/>
    </xf>
    <xf numFmtId="0" fontId="14" fillId="0" borderId="5" xfId="0" applyFont="1" applyBorder="1" applyAlignment="1">
      <alignment horizontal="center" vertical="center" wrapText="1"/>
    </xf>
    <xf numFmtId="216" fontId="14" fillId="0" borderId="1" xfId="0" applyNumberFormat="1" applyFont="1" applyBorder="1" applyAlignment="1" applyProtection="1">
      <alignment horizontal="center" vertical="center" wrapText="1"/>
      <protection locked="0"/>
    </xf>
    <xf numFmtId="1" fontId="14" fillId="0" borderId="1" xfId="0" applyNumberFormat="1" applyFont="1" applyBorder="1" applyAlignment="1">
      <alignment vertical="center" wrapText="1"/>
    </xf>
    <xf numFmtId="1" fontId="14" fillId="0" borderId="2" xfId="0" applyNumberFormat="1" applyFont="1" applyBorder="1" applyAlignment="1">
      <alignment vertical="center" wrapText="1"/>
    </xf>
    <xf numFmtId="0" fontId="14" fillId="2" borderId="1" xfId="0" applyFont="1" applyFill="1" applyBorder="1" applyAlignment="1">
      <alignment wrapText="1"/>
    </xf>
    <xf numFmtId="3" fontId="13"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14" fillId="2" borderId="5" xfId="0" applyFont="1" applyFill="1" applyBorder="1" applyAlignment="1">
      <alignment horizontal="center" vertical="center" wrapText="1"/>
    </xf>
    <xf numFmtId="1" fontId="14" fillId="2" borderId="2" xfId="0" applyNumberFormat="1" applyFont="1" applyFill="1" applyBorder="1" applyAlignment="1">
      <alignment vertical="center" wrapText="1"/>
    </xf>
    <xf numFmtId="0" fontId="14" fillId="0" borderId="1" xfId="0" applyFont="1" applyBorder="1" applyAlignment="1">
      <alignment vertical="top" wrapText="1"/>
    </xf>
    <xf numFmtId="1" fontId="14" fillId="0" borderId="5"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5" fillId="2" borderId="1" xfId="0" applyFont="1" applyFill="1" applyBorder="1" applyAlignment="1">
      <alignment vertical="center" wrapText="1"/>
    </xf>
    <xf numFmtId="210" fontId="2" fillId="0" borderId="0" xfId="0" applyNumberFormat="1" applyFont="1"/>
    <xf numFmtId="211" fontId="7" fillId="0" borderId="1" xfId="0" applyNumberFormat="1" applyFont="1" applyBorder="1" applyAlignment="1">
      <alignment vertical="top" wrapText="1"/>
    </xf>
    <xf numFmtId="0" fontId="2" fillId="0" borderId="0" xfId="0" applyFont="1" applyAlignment="1">
      <alignment horizontal="left" wrapText="1"/>
    </xf>
    <xf numFmtId="0" fontId="9" fillId="0" borderId="0" xfId="0" applyFont="1" applyAlignment="1">
      <alignment horizontal="center" wrapText="1"/>
    </xf>
    <xf numFmtId="0" fontId="13" fillId="0" borderId="4" xfId="0" applyFont="1" applyBorder="1" applyAlignment="1">
      <alignment horizontal="left" wrapText="1"/>
    </xf>
    <xf numFmtId="0" fontId="8" fillId="0" borderId="4" xfId="0" applyFont="1" applyBorder="1" applyAlignment="1">
      <alignment horizontal="left" wrapText="1"/>
    </xf>
    <xf numFmtId="0" fontId="2" fillId="0" borderId="4" xfId="0" applyFont="1" applyBorder="1" applyAlignment="1">
      <alignment horizont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12" fillId="0" borderId="0" xfId="0" applyFont="1" applyBorder="1" applyAlignment="1">
      <alignment horizontal="center"/>
    </xf>
    <xf numFmtId="0" fontId="12" fillId="0" borderId="4" xfId="0" applyFont="1" applyBorder="1" applyAlignment="1">
      <alignment horizontal="center"/>
    </xf>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7" fillId="0" borderId="1" xfId="0" applyFont="1" applyBorder="1" applyAlignment="1">
      <alignment horizontal="center" wrapText="1"/>
    </xf>
    <xf numFmtId="0" fontId="16" fillId="0" borderId="4" xfId="0" applyFont="1" applyBorder="1" applyAlignment="1">
      <alignment horizontal="left"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7" fillId="0" borderId="4" xfId="0" applyFont="1" applyBorder="1" applyAlignment="1">
      <alignment horizontal="left" wrapText="1"/>
    </xf>
    <xf numFmtId="0" fontId="6" fillId="0" borderId="0" xfId="0" applyFont="1" applyAlignment="1">
      <alignment horizontal="center"/>
    </xf>
    <xf numFmtId="0" fontId="8" fillId="0" borderId="1" xfId="0" applyFont="1" applyBorder="1" applyAlignment="1">
      <alignment horizont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5" zoomScaleNormal="100" workbookViewId="0">
      <selection activeCell="H23" sqref="H23"/>
    </sheetView>
  </sheetViews>
  <sheetFormatPr defaultRowHeight="13.2" x14ac:dyDescent="0.25"/>
  <cols>
    <col min="1" max="1" width="35.5546875" customWidth="1"/>
    <col min="2" max="3" width="12" customWidth="1"/>
    <col min="4" max="4" width="13.5546875" customWidth="1"/>
    <col min="5" max="5" width="11.5546875" customWidth="1"/>
    <col min="6" max="7" width="12.33203125" customWidth="1"/>
  </cols>
  <sheetData>
    <row r="1" spans="1:8" x14ac:dyDescent="0.25">
      <c r="A1" s="12"/>
      <c r="B1" s="12"/>
      <c r="C1" s="12"/>
      <c r="D1" s="12"/>
      <c r="E1" s="12"/>
      <c r="F1" s="12"/>
      <c r="G1" s="12"/>
    </row>
    <row r="2" spans="1:8" ht="13.8" x14ac:dyDescent="0.25">
      <c r="A2" s="69" t="s">
        <v>41</v>
      </c>
      <c r="B2" s="69"/>
      <c r="C2" s="69"/>
      <c r="D2" s="69"/>
      <c r="E2" s="69"/>
      <c r="F2" s="69"/>
      <c r="G2" s="69"/>
      <c r="H2" s="9"/>
    </row>
    <row r="3" spans="1:8" ht="18" x14ac:dyDescent="0.35">
      <c r="A3" s="2"/>
      <c r="B3" s="12"/>
      <c r="C3" s="12"/>
      <c r="D3" s="12"/>
      <c r="E3" s="12"/>
      <c r="F3" s="12"/>
      <c r="G3" s="36" t="s">
        <v>50</v>
      </c>
    </row>
    <row r="4" spans="1:8" ht="33.75" customHeight="1" x14ac:dyDescent="0.25">
      <c r="A4" s="22" t="s">
        <v>40</v>
      </c>
      <c r="B4" s="70" t="s">
        <v>53</v>
      </c>
      <c r="C4" s="70"/>
      <c r="D4" s="70"/>
      <c r="E4" s="70"/>
      <c r="F4" s="70"/>
      <c r="G4" s="70"/>
      <c r="H4" s="17"/>
    </row>
    <row r="5" spans="1:8" ht="170.25" customHeight="1" x14ac:dyDescent="0.25">
      <c r="A5" s="20" t="s">
        <v>21</v>
      </c>
      <c r="B5" s="71" t="s">
        <v>48</v>
      </c>
      <c r="C5" s="71"/>
      <c r="D5" s="71"/>
      <c r="E5" s="71"/>
      <c r="F5" s="71"/>
      <c r="G5" s="71"/>
      <c r="H5" s="24"/>
    </row>
    <row r="6" spans="1:8" ht="18" x14ac:dyDescent="0.35">
      <c r="A6" s="2"/>
      <c r="B6" s="3"/>
      <c r="C6" s="3"/>
      <c r="D6" s="3"/>
      <c r="E6" s="3"/>
      <c r="F6" s="3"/>
      <c r="G6" s="3"/>
    </row>
    <row r="7" spans="1:8" ht="13.8" x14ac:dyDescent="0.25">
      <c r="A7" s="72" t="s">
        <v>9</v>
      </c>
      <c r="B7" s="72"/>
      <c r="C7" s="72"/>
      <c r="D7" s="72"/>
      <c r="E7" s="72"/>
      <c r="F7" s="72"/>
      <c r="G7" s="72"/>
    </row>
    <row r="8" spans="1:8" ht="13.8" x14ac:dyDescent="0.25">
      <c r="A8" s="73" t="s">
        <v>6</v>
      </c>
      <c r="B8" s="75" t="s">
        <v>71</v>
      </c>
      <c r="C8" s="75"/>
      <c r="D8" s="75"/>
      <c r="E8" s="75" t="s">
        <v>72</v>
      </c>
      <c r="F8" s="75"/>
      <c r="G8" s="75"/>
    </row>
    <row r="9" spans="1:8" x14ac:dyDescent="0.25">
      <c r="A9" s="74"/>
      <c r="B9" s="23" t="s">
        <v>0</v>
      </c>
      <c r="C9" s="23" t="s">
        <v>10</v>
      </c>
      <c r="D9" s="23" t="s">
        <v>11</v>
      </c>
      <c r="E9" s="23" t="s">
        <v>0</v>
      </c>
      <c r="F9" s="23" t="s">
        <v>10</v>
      </c>
      <c r="G9" s="23" t="s">
        <v>11</v>
      </c>
    </row>
    <row r="10" spans="1:8" ht="13.8" x14ac:dyDescent="0.25">
      <c r="A10" s="33" t="s">
        <v>12</v>
      </c>
      <c r="B10" s="34" t="s">
        <v>13</v>
      </c>
      <c r="C10" s="34" t="s">
        <v>13</v>
      </c>
      <c r="D10" s="34" t="s">
        <v>13</v>
      </c>
      <c r="E10" s="34" t="s">
        <v>13</v>
      </c>
      <c r="F10" s="34" t="s">
        <v>13</v>
      </c>
      <c r="G10" s="34" t="s">
        <v>13</v>
      </c>
    </row>
    <row r="11" spans="1:8" ht="52.8" x14ac:dyDescent="0.25">
      <c r="A11" s="35" t="s">
        <v>46</v>
      </c>
      <c r="B11" s="37">
        <v>4</v>
      </c>
      <c r="C11" s="38">
        <v>4</v>
      </c>
      <c r="D11" s="40">
        <f>C11/B11</f>
        <v>1</v>
      </c>
      <c r="E11" s="37">
        <v>4</v>
      </c>
      <c r="F11" s="38">
        <v>4</v>
      </c>
      <c r="G11" s="40">
        <f>F11/E11</f>
        <v>1</v>
      </c>
    </row>
    <row r="12" spans="1:8" ht="26.4" x14ac:dyDescent="0.25">
      <c r="A12" s="35" t="s">
        <v>47</v>
      </c>
      <c r="B12" s="39">
        <v>162908</v>
      </c>
      <c r="C12" s="38">
        <v>211242.5</v>
      </c>
      <c r="D12" s="40">
        <f>C12/B12</f>
        <v>1.2966981363714489</v>
      </c>
      <c r="E12" s="39">
        <v>174630</v>
      </c>
      <c r="F12" s="38">
        <v>204661</v>
      </c>
      <c r="G12" s="40">
        <f>F12/E12</f>
        <v>1.1719693065338144</v>
      </c>
    </row>
    <row r="13" spans="1:8" ht="13.8" x14ac:dyDescent="0.25">
      <c r="A13" s="45"/>
      <c r="B13" s="46"/>
      <c r="C13" s="47"/>
      <c r="D13" s="49">
        <f>(D11+D12)/2*100</f>
        <v>114.83490681857245</v>
      </c>
      <c r="E13" s="46"/>
      <c r="F13" s="47"/>
      <c r="G13" s="49">
        <f>(G11+G12)/2*100</f>
        <v>108.5984653266907</v>
      </c>
    </row>
    <row r="14" spans="1:8" ht="13.8" x14ac:dyDescent="0.25">
      <c r="A14" s="10" t="s">
        <v>14</v>
      </c>
      <c r="B14" s="5" t="s">
        <v>29</v>
      </c>
      <c r="C14" s="5" t="s">
        <v>29</v>
      </c>
      <c r="D14" s="5" t="s">
        <v>29</v>
      </c>
      <c r="E14" s="5" t="s">
        <v>13</v>
      </c>
      <c r="F14" s="5" t="s">
        <v>13</v>
      </c>
      <c r="G14" s="5" t="s">
        <v>13</v>
      </c>
    </row>
    <row r="15" spans="1:8" ht="39.6" x14ac:dyDescent="0.25">
      <c r="A15" s="35" t="s">
        <v>49</v>
      </c>
      <c r="B15" s="5">
        <v>100</v>
      </c>
      <c r="C15" s="5">
        <v>100</v>
      </c>
      <c r="D15" s="40">
        <f>C15/B15</f>
        <v>1</v>
      </c>
      <c r="E15" s="5">
        <v>100</v>
      </c>
      <c r="F15" s="5">
        <v>100</v>
      </c>
      <c r="G15" s="40">
        <f>F15/E15</f>
        <v>1</v>
      </c>
    </row>
    <row r="16" spans="1:8" ht="13.8" x14ac:dyDescent="0.25">
      <c r="A16" s="3"/>
      <c r="B16" s="3"/>
      <c r="C16" s="3"/>
      <c r="D16" s="3"/>
      <c r="E16" s="3"/>
      <c r="F16" s="3"/>
      <c r="G16" s="3"/>
    </row>
    <row r="17" spans="1:7" ht="13.8" x14ac:dyDescent="0.25">
      <c r="A17" s="7" t="s">
        <v>15</v>
      </c>
      <c r="B17" s="8"/>
      <c r="C17" s="8"/>
      <c r="D17" s="8"/>
      <c r="E17" s="8"/>
      <c r="F17" s="8"/>
      <c r="G17" s="8"/>
    </row>
    <row r="18" spans="1:7" ht="13.8" x14ac:dyDescent="0.25">
      <c r="A18" s="8" t="s">
        <v>16</v>
      </c>
      <c r="B18" s="3"/>
      <c r="C18" s="3"/>
      <c r="D18" s="3"/>
      <c r="E18" s="3"/>
      <c r="F18" s="3"/>
      <c r="G18" s="3"/>
    </row>
    <row r="19" spans="1:7" ht="16.2" x14ac:dyDescent="0.35">
      <c r="A19" s="8" t="s">
        <v>51</v>
      </c>
      <c r="B19" s="41">
        <f>G13</f>
        <v>108.5984653266907</v>
      </c>
      <c r="C19" s="41"/>
      <c r="D19" s="25"/>
      <c r="E19" s="3"/>
      <c r="F19" s="3"/>
      <c r="G19" s="3"/>
    </row>
    <row r="20" spans="1:7" ht="13.8" x14ac:dyDescent="0.25">
      <c r="A20" s="8" t="s">
        <v>17</v>
      </c>
      <c r="B20" s="3"/>
      <c r="C20" s="3"/>
      <c r="D20" s="3"/>
      <c r="E20" s="3"/>
      <c r="F20" s="3"/>
      <c r="G20" s="3"/>
    </row>
    <row r="21" spans="1:7" ht="16.2" x14ac:dyDescent="0.35">
      <c r="A21" s="8" t="s">
        <v>56</v>
      </c>
      <c r="B21" s="41">
        <f>G15*100</f>
        <v>100</v>
      </c>
      <c r="C21" s="3"/>
      <c r="D21" s="3"/>
      <c r="E21" s="3"/>
      <c r="F21" s="3"/>
      <c r="G21" s="3"/>
    </row>
    <row r="22" spans="1:7" ht="13.8" x14ac:dyDescent="0.25">
      <c r="A22" s="8" t="s">
        <v>18</v>
      </c>
      <c r="B22" s="3"/>
      <c r="C22" s="3"/>
      <c r="D22" s="3"/>
      <c r="E22" s="3"/>
      <c r="F22" s="3"/>
      <c r="G22" s="3"/>
    </row>
    <row r="23" spans="1:7" ht="16.2" x14ac:dyDescent="0.35">
      <c r="A23" s="8" t="s">
        <v>73</v>
      </c>
      <c r="B23" s="41">
        <f>D13</f>
        <v>114.83490681857245</v>
      </c>
      <c r="C23" s="3"/>
      <c r="D23" s="3"/>
      <c r="E23" s="3"/>
      <c r="F23" s="3"/>
      <c r="G23" s="3"/>
    </row>
    <row r="24" spans="1:7" ht="16.2" x14ac:dyDescent="0.35">
      <c r="A24" s="8" t="s">
        <v>74</v>
      </c>
      <c r="B24" s="27">
        <f>G13/D13</f>
        <v>0.94569210996326492</v>
      </c>
      <c r="C24" s="3"/>
      <c r="D24" s="3"/>
      <c r="E24" s="3"/>
      <c r="F24" s="3"/>
      <c r="G24" s="3"/>
    </row>
    <row r="25" spans="1:7" ht="52.5" customHeight="1" x14ac:dyDescent="0.25">
      <c r="A25" s="68" t="s">
        <v>66</v>
      </c>
      <c r="B25" s="68"/>
      <c r="C25" s="68"/>
      <c r="D25" s="68"/>
      <c r="E25" s="68"/>
      <c r="F25" s="68"/>
      <c r="G25" s="68"/>
    </row>
    <row r="26" spans="1:7" ht="13.8" x14ac:dyDescent="0.25">
      <c r="A26" s="7" t="s">
        <v>19</v>
      </c>
      <c r="B26" s="3"/>
      <c r="C26" s="3"/>
      <c r="D26" s="3"/>
      <c r="E26" s="3"/>
      <c r="F26" s="3"/>
      <c r="G26" s="3"/>
    </row>
    <row r="27" spans="1:7" ht="13.8" x14ac:dyDescent="0.25">
      <c r="A27" s="68" t="s">
        <v>20</v>
      </c>
      <c r="B27" s="68"/>
      <c r="C27" s="68"/>
      <c r="D27" s="68"/>
      <c r="E27" s="68"/>
      <c r="F27" s="68"/>
      <c r="G27" s="68"/>
    </row>
    <row r="28" spans="1:7" ht="13.8" x14ac:dyDescent="0.25">
      <c r="A28" s="8" t="s">
        <v>75</v>
      </c>
      <c r="B28" s="50">
        <f>B19+B21+15</f>
        <v>223.5984653266907</v>
      </c>
      <c r="C28" s="3"/>
      <c r="D28" s="3"/>
      <c r="E28" s="3"/>
      <c r="F28" s="3"/>
      <c r="G28" s="3"/>
    </row>
    <row r="29" spans="1:7" ht="28.5" customHeight="1" x14ac:dyDescent="0.25">
      <c r="A29" s="68" t="s">
        <v>67</v>
      </c>
      <c r="B29" s="68"/>
      <c r="C29" s="68"/>
      <c r="D29" s="68"/>
      <c r="E29" s="68"/>
      <c r="F29" s="68"/>
      <c r="G29" s="68"/>
    </row>
    <row r="30" spans="1:7" ht="13.8" x14ac:dyDescent="0.25">
      <c r="A30" s="3"/>
      <c r="B30" s="21"/>
      <c r="C30" s="21"/>
      <c r="D30" s="21"/>
      <c r="E30" s="21"/>
      <c r="F30" s="21"/>
      <c r="G30" s="21"/>
    </row>
    <row r="31" spans="1:7" ht="13.8" x14ac:dyDescent="0.25">
      <c r="A31" s="21"/>
      <c r="B31" s="21"/>
      <c r="C31" s="21"/>
      <c r="D31" s="21"/>
      <c r="E31" s="21"/>
      <c r="F31" s="21"/>
      <c r="G31" s="21"/>
    </row>
  </sheetData>
  <mergeCells count="10">
    <mergeCell ref="A25:G25"/>
    <mergeCell ref="A27:G27"/>
    <mergeCell ref="A29:G29"/>
    <mergeCell ref="A2:G2"/>
    <mergeCell ref="B4:G4"/>
    <mergeCell ref="B5:G5"/>
    <mergeCell ref="A7:G7"/>
    <mergeCell ref="A8:A9"/>
    <mergeCell ref="B8:D8"/>
    <mergeCell ref="E8:G8"/>
  </mergeCells>
  <phoneticPr fontId="17" type="noConversion"/>
  <pageMargins left="0.7" right="0.7" top="0.75" bottom="0.75" header="0.3" footer="0.3"/>
  <pageSetup paperSize="9" scale="81"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opLeftCell="A19" zoomScaleNormal="100" workbookViewId="0">
      <selection activeCell="A31" sqref="A31:G31"/>
    </sheetView>
  </sheetViews>
  <sheetFormatPr defaultRowHeight="13.2" x14ac:dyDescent="0.25"/>
  <cols>
    <col min="1" max="1" width="35.5546875" customWidth="1"/>
    <col min="2" max="3" width="12" customWidth="1"/>
    <col min="4" max="4" width="13.5546875" customWidth="1"/>
    <col min="5" max="5" width="11.5546875" customWidth="1"/>
    <col min="6" max="7" width="12.33203125" customWidth="1"/>
  </cols>
  <sheetData>
    <row r="1" spans="1:8" x14ac:dyDescent="0.25">
      <c r="A1" s="12"/>
      <c r="B1" s="12"/>
      <c r="C1" s="12"/>
      <c r="D1" s="12"/>
      <c r="E1" s="12"/>
      <c r="F1" s="12"/>
      <c r="G1" s="12"/>
    </row>
    <row r="2" spans="1:8" ht="13.8" x14ac:dyDescent="0.25">
      <c r="A2" s="69" t="s">
        <v>41</v>
      </c>
      <c r="B2" s="69"/>
      <c r="C2" s="69"/>
      <c r="D2" s="69"/>
      <c r="E2" s="69"/>
      <c r="F2" s="69"/>
      <c r="G2" s="69"/>
      <c r="H2" s="9"/>
    </row>
    <row r="3" spans="1:8" ht="18" x14ac:dyDescent="0.35">
      <c r="A3" s="2"/>
      <c r="B3" s="12"/>
      <c r="C3" s="12"/>
      <c r="D3" s="12"/>
      <c r="E3" s="12"/>
      <c r="F3" s="12"/>
      <c r="G3" s="12">
        <v>813241</v>
      </c>
    </row>
    <row r="4" spans="1:8" ht="34.5" customHeight="1" x14ac:dyDescent="0.25">
      <c r="A4" s="22" t="s">
        <v>40</v>
      </c>
      <c r="B4" s="70" t="s">
        <v>53</v>
      </c>
      <c r="C4" s="70"/>
      <c r="D4" s="70"/>
      <c r="E4" s="70"/>
      <c r="F4" s="70"/>
      <c r="G4" s="70"/>
      <c r="H4" s="17"/>
    </row>
    <row r="5" spans="1:8" ht="28.5" customHeight="1" x14ac:dyDescent="0.25">
      <c r="A5" s="20" t="s">
        <v>21</v>
      </c>
      <c r="B5" s="71" t="s">
        <v>54</v>
      </c>
      <c r="C5" s="71"/>
      <c r="D5" s="71"/>
      <c r="E5" s="71"/>
      <c r="F5" s="71"/>
      <c r="G5" s="71"/>
      <c r="H5" s="24"/>
    </row>
    <row r="6" spans="1:8" ht="18" x14ac:dyDescent="0.35">
      <c r="A6" s="2"/>
      <c r="B6" s="3"/>
      <c r="C6" s="3"/>
      <c r="D6" s="3"/>
      <c r="E6" s="3"/>
      <c r="F6" s="3"/>
      <c r="G6" s="3"/>
    </row>
    <row r="7" spans="1:8" ht="13.8" x14ac:dyDescent="0.25">
      <c r="A7" s="72" t="s">
        <v>9</v>
      </c>
      <c r="B7" s="72"/>
      <c r="C7" s="72"/>
      <c r="D7" s="72"/>
      <c r="E7" s="72"/>
      <c r="F7" s="72"/>
      <c r="G7" s="72"/>
    </row>
    <row r="8" spans="1:8" ht="13.8" x14ac:dyDescent="0.25">
      <c r="A8" s="76" t="s">
        <v>6</v>
      </c>
      <c r="B8" s="75" t="s">
        <v>61</v>
      </c>
      <c r="C8" s="75"/>
      <c r="D8" s="75"/>
      <c r="E8" s="75" t="s">
        <v>62</v>
      </c>
      <c r="F8" s="75"/>
      <c r="G8" s="75"/>
    </row>
    <row r="9" spans="1:8" x14ac:dyDescent="0.25">
      <c r="A9" s="76"/>
      <c r="B9" s="23" t="s">
        <v>0</v>
      </c>
      <c r="C9" s="23" t="s">
        <v>10</v>
      </c>
      <c r="D9" s="23" t="s">
        <v>11</v>
      </c>
      <c r="E9" s="23" t="s">
        <v>0</v>
      </c>
      <c r="F9" s="23" t="s">
        <v>10</v>
      </c>
      <c r="G9" s="23" t="s">
        <v>11</v>
      </c>
    </row>
    <row r="10" spans="1:8" ht="13.8" x14ac:dyDescent="0.25">
      <c r="A10" s="10" t="s">
        <v>12</v>
      </c>
      <c r="B10" s="26" t="s">
        <v>13</v>
      </c>
      <c r="C10" s="26" t="s">
        <v>13</v>
      </c>
      <c r="D10" s="26" t="s">
        <v>13</v>
      </c>
      <c r="E10" s="26" t="s">
        <v>13</v>
      </c>
      <c r="F10" s="26" t="s">
        <v>13</v>
      </c>
      <c r="G10" s="26" t="s">
        <v>13</v>
      </c>
    </row>
    <row r="11" spans="1:8" ht="13.8" x14ac:dyDescent="0.25">
      <c r="A11" s="51" t="s">
        <v>57</v>
      </c>
      <c r="B11" s="52">
        <v>64816</v>
      </c>
      <c r="C11" s="54">
        <v>62842</v>
      </c>
      <c r="D11" s="40">
        <f>C11/B11</f>
        <v>0.96954455689953101</v>
      </c>
      <c r="E11" s="52">
        <v>70970</v>
      </c>
      <c r="F11" s="54">
        <v>71749</v>
      </c>
      <c r="G11" s="40">
        <f>F11/E11</f>
        <v>1.0109764689305341</v>
      </c>
    </row>
    <row r="12" spans="1:8" ht="26.4" x14ac:dyDescent="0.25">
      <c r="A12" s="51" t="s">
        <v>58</v>
      </c>
      <c r="B12" s="53">
        <v>7669</v>
      </c>
      <c r="C12" s="54">
        <v>7669</v>
      </c>
      <c r="D12" s="40">
        <f>C12/B12</f>
        <v>1</v>
      </c>
      <c r="E12" s="53">
        <v>8426</v>
      </c>
      <c r="F12" s="54">
        <v>8819</v>
      </c>
      <c r="G12" s="40">
        <f>F12/E12</f>
        <v>1.0466413482079278</v>
      </c>
    </row>
    <row r="13" spans="1:8" ht="26.4" x14ac:dyDescent="0.25">
      <c r="A13" s="51" t="s">
        <v>59</v>
      </c>
      <c r="B13" s="52">
        <v>12682</v>
      </c>
      <c r="C13" s="55">
        <v>16159</v>
      </c>
      <c r="D13" s="40">
        <f>C13/B13</f>
        <v>1.2741681122851285</v>
      </c>
      <c r="E13" s="52">
        <v>13885</v>
      </c>
      <c r="F13" s="55">
        <v>11429</v>
      </c>
      <c r="G13" s="40">
        <f>F13/E13</f>
        <v>0.82311847317248832</v>
      </c>
    </row>
    <row r="14" spans="1:8" ht="13.8" x14ac:dyDescent="0.25">
      <c r="A14" s="56"/>
      <c r="B14" s="57"/>
      <c r="C14" s="58"/>
      <c r="D14" s="49">
        <f>D11*100</f>
        <v>96.954455689953107</v>
      </c>
      <c r="E14" s="59"/>
      <c r="F14" s="60"/>
      <c r="G14" s="49">
        <f>(G11+G12+G13)/3*100</f>
        <v>96.024543010365008</v>
      </c>
    </row>
    <row r="15" spans="1:8" ht="13.8" x14ac:dyDescent="0.25">
      <c r="A15" s="10" t="s">
        <v>14</v>
      </c>
      <c r="B15" s="5" t="s">
        <v>29</v>
      </c>
      <c r="C15" s="5" t="s">
        <v>29</v>
      </c>
      <c r="D15" s="5" t="s">
        <v>29</v>
      </c>
      <c r="E15" s="5" t="s">
        <v>13</v>
      </c>
      <c r="F15" s="5" t="s">
        <v>13</v>
      </c>
      <c r="G15" s="5" t="s">
        <v>13</v>
      </c>
    </row>
    <row r="16" spans="1:8" ht="39.6" x14ac:dyDescent="0.25">
      <c r="A16" s="61" t="s">
        <v>60</v>
      </c>
      <c r="B16" s="5">
        <v>11542</v>
      </c>
      <c r="C16" s="5">
        <v>11542</v>
      </c>
      <c r="D16" s="40">
        <f>C16/B16</f>
        <v>1</v>
      </c>
      <c r="E16" s="5">
        <v>11542</v>
      </c>
      <c r="F16" s="5">
        <v>11542</v>
      </c>
      <c r="G16" s="40">
        <f>F16/E16</f>
        <v>1</v>
      </c>
    </row>
    <row r="17" spans="1:7" ht="13.8" x14ac:dyDescent="0.25">
      <c r="A17" s="35"/>
      <c r="B17" s="5"/>
      <c r="C17" s="5"/>
      <c r="D17" s="40"/>
      <c r="E17" s="5"/>
      <c r="F17" s="5"/>
      <c r="G17" s="40"/>
    </row>
    <row r="18" spans="1:7" ht="13.8" x14ac:dyDescent="0.25">
      <c r="A18" s="3"/>
      <c r="B18" s="3"/>
      <c r="C18" s="3"/>
      <c r="D18" s="3"/>
      <c r="E18" s="3"/>
      <c r="F18" s="3"/>
      <c r="G18" s="3"/>
    </row>
    <row r="19" spans="1:7" ht="13.8" x14ac:dyDescent="0.25">
      <c r="A19" s="7" t="s">
        <v>15</v>
      </c>
      <c r="B19" s="8"/>
      <c r="C19" s="8"/>
      <c r="D19" s="8"/>
      <c r="E19" s="8"/>
      <c r="F19" s="8"/>
      <c r="G19" s="8"/>
    </row>
    <row r="20" spans="1:7" ht="13.8" x14ac:dyDescent="0.25">
      <c r="A20" s="8" t="s">
        <v>16</v>
      </c>
      <c r="B20" s="3"/>
      <c r="C20" s="3"/>
      <c r="D20" s="3"/>
      <c r="E20" s="3"/>
      <c r="F20" s="3"/>
      <c r="G20" s="3"/>
    </row>
    <row r="21" spans="1:7" ht="16.2" x14ac:dyDescent="0.35">
      <c r="A21" s="8" t="s">
        <v>76</v>
      </c>
      <c r="B21" s="25"/>
      <c r="C21" s="41">
        <f>G14</f>
        <v>96.024543010365008</v>
      </c>
      <c r="D21" s="25"/>
      <c r="E21" s="3"/>
      <c r="F21" s="3"/>
      <c r="G21" s="3"/>
    </row>
    <row r="22" spans="1:7" ht="13.8" x14ac:dyDescent="0.25">
      <c r="A22" s="8" t="s">
        <v>17</v>
      </c>
      <c r="B22" s="3"/>
      <c r="C22" s="3"/>
      <c r="D22" s="3"/>
      <c r="E22" s="3"/>
      <c r="F22" s="3"/>
      <c r="G22" s="3"/>
    </row>
    <row r="23" spans="1:7" ht="16.2" x14ac:dyDescent="0.35">
      <c r="A23" s="8" t="s">
        <v>42</v>
      </c>
      <c r="B23" s="8">
        <f>(100+100)/2</f>
        <v>100</v>
      </c>
      <c r="C23" s="3"/>
      <c r="D23" s="3"/>
      <c r="E23" s="3"/>
      <c r="F23" s="3"/>
      <c r="G23" s="3"/>
    </row>
    <row r="24" spans="1:7" ht="13.8" x14ac:dyDescent="0.25">
      <c r="A24" s="8" t="s">
        <v>18</v>
      </c>
      <c r="B24" s="3"/>
      <c r="C24" s="3"/>
      <c r="D24" s="3"/>
      <c r="E24" s="3"/>
      <c r="F24" s="3"/>
      <c r="G24" s="3"/>
    </row>
    <row r="25" spans="1:7" ht="16.2" x14ac:dyDescent="0.35">
      <c r="A25" s="8" t="s">
        <v>77</v>
      </c>
      <c r="B25" s="41">
        <f>D14</f>
        <v>96.954455689953107</v>
      </c>
      <c r="C25" s="3"/>
      <c r="D25" s="3"/>
      <c r="E25" s="3"/>
      <c r="F25" s="3"/>
      <c r="G25" s="3"/>
    </row>
    <row r="26" spans="1:7" ht="16.2" x14ac:dyDescent="0.35">
      <c r="A26" s="8" t="s">
        <v>78</v>
      </c>
      <c r="B26" s="41">
        <f>G14/D14</f>
        <v>0.9904087679831669</v>
      </c>
      <c r="C26" s="3"/>
      <c r="D26" s="3"/>
      <c r="E26" s="3"/>
      <c r="F26" s="3"/>
      <c r="G26" s="3"/>
    </row>
    <row r="27" spans="1:7" ht="58.5" customHeight="1" x14ac:dyDescent="0.25">
      <c r="A27" s="68" t="s">
        <v>79</v>
      </c>
      <c r="B27" s="68"/>
      <c r="C27" s="68"/>
      <c r="D27" s="68"/>
      <c r="E27" s="68"/>
      <c r="F27" s="68"/>
      <c r="G27" s="68"/>
    </row>
    <row r="28" spans="1:7" ht="13.8" x14ac:dyDescent="0.25">
      <c r="A28" s="7" t="s">
        <v>19</v>
      </c>
      <c r="B28" s="3"/>
      <c r="C28" s="3"/>
      <c r="D28" s="3"/>
      <c r="E28" s="3"/>
      <c r="F28" s="3"/>
      <c r="G28" s="3"/>
    </row>
    <row r="29" spans="1:7" ht="13.8" x14ac:dyDescent="0.25">
      <c r="A29" s="68" t="s">
        <v>20</v>
      </c>
      <c r="B29" s="68"/>
      <c r="C29" s="68"/>
      <c r="D29" s="68"/>
      <c r="E29" s="68"/>
      <c r="F29" s="68"/>
      <c r="G29" s="68"/>
    </row>
    <row r="30" spans="1:7" ht="13.8" x14ac:dyDescent="0.25">
      <c r="A30" s="8" t="s">
        <v>81</v>
      </c>
      <c r="B30" s="50">
        <f>C21+B23+15</f>
        <v>211.02454301036499</v>
      </c>
      <c r="C30" s="3"/>
      <c r="D30" s="3"/>
      <c r="E30" s="3"/>
      <c r="F30" s="3"/>
      <c r="G30" s="3"/>
    </row>
    <row r="31" spans="1:7" ht="28.5" customHeight="1" x14ac:dyDescent="0.25">
      <c r="A31" s="68" t="s">
        <v>80</v>
      </c>
      <c r="B31" s="68"/>
      <c r="C31" s="68"/>
      <c r="D31" s="68"/>
      <c r="E31" s="68"/>
      <c r="F31" s="68"/>
      <c r="G31" s="68"/>
    </row>
    <row r="32" spans="1:7" ht="13.8" x14ac:dyDescent="0.25">
      <c r="A32" s="3"/>
      <c r="B32" s="21"/>
      <c r="C32" s="21"/>
      <c r="D32" s="21"/>
      <c r="E32" s="21"/>
      <c r="F32" s="21"/>
      <c r="G32" s="21"/>
    </row>
    <row r="33" spans="1:7" ht="13.8" x14ac:dyDescent="0.25">
      <c r="A33" s="21"/>
      <c r="B33" s="21"/>
      <c r="C33" s="21"/>
      <c r="D33" s="21"/>
      <c r="E33" s="21"/>
      <c r="F33" s="21"/>
      <c r="G33" s="21"/>
    </row>
  </sheetData>
  <mergeCells count="10">
    <mergeCell ref="A27:G27"/>
    <mergeCell ref="A29:G29"/>
    <mergeCell ref="A31:G31"/>
    <mergeCell ref="A2:G2"/>
    <mergeCell ref="B4:G4"/>
    <mergeCell ref="B5:G5"/>
    <mergeCell ref="A7:G7"/>
    <mergeCell ref="A8:A9"/>
    <mergeCell ref="B8:D8"/>
    <mergeCell ref="E8:G8"/>
  </mergeCells>
  <phoneticPr fontId="17" type="noConversion"/>
  <pageMargins left="0.7" right="0.7" top="0.75" bottom="0.75" header="0.3" footer="0.3"/>
  <pageSetup paperSize="9" scale="81"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opLeftCell="A19" zoomScaleNormal="100" workbookViewId="0">
      <selection activeCell="B33" sqref="B33"/>
    </sheetView>
  </sheetViews>
  <sheetFormatPr defaultRowHeight="13.2" x14ac:dyDescent="0.25"/>
  <cols>
    <col min="1" max="1" width="35.5546875" customWidth="1"/>
    <col min="2" max="3" width="12" customWidth="1"/>
    <col min="4" max="4" width="13.5546875" customWidth="1"/>
    <col min="5" max="5" width="11.5546875" customWidth="1"/>
    <col min="6" max="7" width="12.33203125" customWidth="1"/>
  </cols>
  <sheetData>
    <row r="1" spans="1:8" x14ac:dyDescent="0.25">
      <c r="A1" s="12"/>
      <c r="B1" s="12"/>
      <c r="C1" s="12"/>
      <c r="D1" s="12"/>
      <c r="E1" s="12"/>
      <c r="F1" s="12"/>
      <c r="G1" s="12"/>
    </row>
    <row r="2" spans="1:8" ht="13.8" x14ac:dyDescent="0.25">
      <c r="A2" s="69" t="s">
        <v>41</v>
      </c>
      <c r="B2" s="69"/>
      <c r="C2" s="69"/>
      <c r="D2" s="69"/>
      <c r="E2" s="69"/>
      <c r="F2" s="69"/>
      <c r="G2" s="69"/>
      <c r="H2" s="9"/>
    </row>
    <row r="3" spans="1:8" ht="18" x14ac:dyDescent="0.35">
      <c r="A3" s="2"/>
      <c r="B3" s="12"/>
      <c r="C3" s="12"/>
      <c r="D3" s="12"/>
      <c r="E3" s="12"/>
      <c r="F3" s="12"/>
      <c r="G3" s="12">
        <v>813242</v>
      </c>
    </row>
    <row r="4" spans="1:8" ht="34.5" customHeight="1" x14ac:dyDescent="0.25">
      <c r="A4" s="22" t="s">
        <v>40</v>
      </c>
      <c r="B4" s="70" t="s">
        <v>53</v>
      </c>
      <c r="C4" s="70"/>
      <c r="D4" s="70"/>
      <c r="E4" s="70"/>
      <c r="F4" s="70"/>
      <c r="G4" s="70"/>
      <c r="H4" s="17"/>
    </row>
    <row r="5" spans="1:8" ht="14.25" customHeight="1" x14ac:dyDescent="0.25">
      <c r="A5" s="20" t="s">
        <v>21</v>
      </c>
      <c r="B5" s="71" t="s">
        <v>55</v>
      </c>
      <c r="C5" s="71"/>
      <c r="D5" s="71"/>
      <c r="E5" s="71"/>
      <c r="F5" s="71"/>
      <c r="G5" s="71"/>
      <c r="H5" s="24"/>
    </row>
    <row r="6" spans="1:8" ht="18" x14ac:dyDescent="0.35">
      <c r="A6" s="2"/>
      <c r="B6" s="3"/>
      <c r="C6" s="3"/>
      <c r="D6" s="3"/>
      <c r="E6" s="3"/>
      <c r="F6" s="3"/>
      <c r="G6" s="3"/>
    </row>
    <row r="7" spans="1:8" ht="13.8" x14ac:dyDescent="0.25">
      <c r="A7" s="72" t="s">
        <v>9</v>
      </c>
      <c r="B7" s="72"/>
      <c r="C7" s="72"/>
      <c r="D7" s="72"/>
      <c r="E7" s="72"/>
      <c r="F7" s="72"/>
      <c r="G7" s="72"/>
    </row>
    <row r="8" spans="1:8" ht="13.8" x14ac:dyDescent="0.25">
      <c r="A8" s="76" t="s">
        <v>6</v>
      </c>
      <c r="B8" s="75" t="s">
        <v>71</v>
      </c>
      <c r="C8" s="75"/>
      <c r="D8" s="75"/>
      <c r="E8" s="75" t="s">
        <v>72</v>
      </c>
      <c r="F8" s="75"/>
      <c r="G8" s="75"/>
    </row>
    <row r="9" spans="1:8" x14ac:dyDescent="0.25">
      <c r="A9" s="76"/>
      <c r="B9" s="23" t="s">
        <v>0</v>
      </c>
      <c r="C9" s="23" t="s">
        <v>10</v>
      </c>
      <c r="D9" s="23" t="s">
        <v>11</v>
      </c>
      <c r="E9" s="23" t="s">
        <v>0</v>
      </c>
      <c r="F9" s="23" t="s">
        <v>10</v>
      </c>
      <c r="G9" s="23" t="s">
        <v>11</v>
      </c>
    </row>
    <row r="10" spans="1:8" ht="13.8" x14ac:dyDescent="0.25">
      <c r="A10" s="10" t="s">
        <v>12</v>
      </c>
      <c r="B10" s="26" t="s">
        <v>13</v>
      </c>
      <c r="C10" s="26" t="s">
        <v>13</v>
      </c>
      <c r="D10" s="26" t="s">
        <v>13</v>
      </c>
      <c r="E10" s="26" t="s">
        <v>13</v>
      </c>
      <c r="F10" s="26" t="s">
        <v>13</v>
      </c>
      <c r="G10" s="26" t="s">
        <v>13</v>
      </c>
    </row>
    <row r="11" spans="1:8" ht="13.8" x14ac:dyDescent="0.25">
      <c r="A11" s="51" t="s">
        <v>57</v>
      </c>
      <c r="B11" s="62">
        <v>119169.9</v>
      </c>
      <c r="C11" s="54">
        <v>113115</v>
      </c>
      <c r="D11" s="40">
        <f>C11/B11</f>
        <v>0.94919102894271123</v>
      </c>
      <c r="E11" s="62">
        <v>149175</v>
      </c>
      <c r="F11" s="54">
        <v>146988</v>
      </c>
      <c r="G11" s="40">
        <f>F11/E11</f>
        <v>0.98533936651583709</v>
      </c>
    </row>
    <row r="12" spans="1:8" ht="26.4" x14ac:dyDescent="0.25">
      <c r="A12" s="51" t="s">
        <v>58</v>
      </c>
      <c r="B12" s="62">
        <v>6246</v>
      </c>
      <c r="C12" s="35">
        <v>6590</v>
      </c>
      <c r="D12" s="40">
        <f>C12/B12</f>
        <v>1.0550752481588217</v>
      </c>
      <c r="E12" s="62">
        <v>7240</v>
      </c>
      <c r="F12" s="35">
        <v>8445</v>
      </c>
      <c r="G12" s="40">
        <f>F12/E12</f>
        <v>1.1664364640883977</v>
      </c>
    </row>
    <row r="13" spans="1:8" ht="26.4" x14ac:dyDescent="0.25">
      <c r="A13" s="51" t="s">
        <v>59</v>
      </c>
      <c r="B13" s="62">
        <v>33102.75</v>
      </c>
      <c r="C13" s="54">
        <v>30015</v>
      </c>
      <c r="D13" s="40">
        <f>C13/B13</f>
        <v>0.90672225117248562</v>
      </c>
      <c r="E13" s="62">
        <v>40882</v>
      </c>
      <c r="F13" s="54">
        <v>38681</v>
      </c>
      <c r="G13" s="40">
        <f>F13/E13</f>
        <v>0.94616212514064868</v>
      </c>
    </row>
    <row r="14" spans="1:8" ht="13.8" x14ac:dyDescent="0.25">
      <c r="A14" s="45"/>
      <c r="B14" s="57"/>
      <c r="C14" s="63"/>
      <c r="D14" s="48">
        <v>102.5</v>
      </c>
      <c r="E14" s="64"/>
      <c r="F14" s="65"/>
      <c r="G14" s="49">
        <f>(G11+G12+G13)/3*100</f>
        <v>103.26459852482945</v>
      </c>
    </row>
    <row r="15" spans="1:8" ht="13.8" x14ac:dyDescent="0.25">
      <c r="A15" s="10" t="s">
        <v>14</v>
      </c>
      <c r="B15" s="5" t="s">
        <v>29</v>
      </c>
      <c r="C15" s="5" t="s">
        <v>29</v>
      </c>
      <c r="D15" s="5" t="s">
        <v>29</v>
      </c>
      <c r="E15" s="5" t="s">
        <v>13</v>
      </c>
      <c r="F15" s="5" t="s">
        <v>13</v>
      </c>
      <c r="G15" s="5" t="s">
        <v>13</v>
      </c>
    </row>
    <row r="16" spans="1:8" ht="26.4" x14ac:dyDescent="0.25">
      <c r="A16" s="61" t="s">
        <v>63</v>
      </c>
      <c r="B16" s="5">
        <v>3500</v>
      </c>
      <c r="C16" s="5">
        <v>3500</v>
      </c>
      <c r="D16" s="40">
        <f>C16/B16</f>
        <v>1</v>
      </c>
      <c r="E16" s="5">
        <v>3500</v>
      </c>
      <c r="F16" s="5">
        <v>3500</v>
      </c>
      <c r="G16" s="40">
        <f>F16/E16</f>
        <v>1</v>
      </c>
    </row>
    <row r="17" spans="1:7" ht="13.8" x14ac:dyDescent="0.25">
      <c r="A17" s="35"/>
      <c r="B17" s="5"/>
      <c r="C17" s="5"/>
      <c r="D17" s="40"/>
      <c r="E17" s="5"/>
      <c r="F17" s="5"/>
      <c r="G17" s="40"/>
    </row>
    <row r="18" spans="1:7" ht="13.8" x14ac:dyDescent="0.25">
      <c r="A18" s="35"/>
      <c r="B18" s="5"/>
      <c r="C18" s="5"/>
      <c r="D18" s="40"/>
      <c r="E18" s="5"/>
      <c r="F18" s="5"/>
      <c r="G18" s="40"/>
    </row>
    <row r="19" spans="1:7" ht="13.8" x14ac:dyDescent="0.25">
      <c r="A19" s="35"/>
      <c r="B19" s="5"/>
      <c r="C19" s="5"/>
      <c r="D19" s="40"/>
      <c r="E19" s="5"/>
      <c r="F19" s="5"/>
      <c r="G19" s="40"/>
    </row>
    <row r="20" spans="1:7" ht="13.8" x14ac:dyDescent="0.25">
      <c r="A20" s="35"/>
      <c r="B20" s="5"/>
      <c r="C20" s="5"/>
      <c r="D20" s="40"/>
      <c r="E20" s="5"/>
      <c r="F20" s="5"/>
      <c r="G20" s="40"/>
    </row>
    <row r="21" spans="1:7" ht="13.8" x14ac:dyDescent="0.25">
      <c r="A21" s="3"/>
      <c r="B21" s="3"/>
      <c r="C21" s="3"/>
      <c r="D21" s="3"/>
      <c r="E21" s="3"/>
      <c r="F21" s="3"/>
      <c r="G21" s="3"/>
    </row>
    <row r="22" spans="1:7" ht="13.8" x14ac:dyDescent="0.25">
      <c r="A22" s="7" t="s">
        <v>15</v>
      </c>
      <c r="B22" s="8"/>
      <c r="C22" s="8"/>
      <c r="D22" s="8"/>
      <c r="E22" s="8"/>
      <c r="F22" s="8"/>
      <c r="G22" s="8"/>
    </row>
    <row r="23" spans="1:7" ht="13.8" x14ac:dyDescent="0.25">
      <c r="A23" s="8" t="s">
        <v>16</v>
      </c>
      <c r="B23" s="3"/>
      <c r="C23" s="3"/>
      <c r="D23" s="3"/>
      <c r="E23" s="3"/>
      <c r="F23" s="3"/>
      <c r="G23" s="3"/>
    </row>
    <row r="24" spans="1:7" ht="16.2" x14ac:dyDescent="0.35">
      <c r="A24" s="8" t="s">
        <v>65</v>
      </c>
      <c r="B24" s="25"/>
      <c r="C24" s="41">
        <f>G14</f>
        <v>103.26459852482945</v>
      </c>
      <c r="D24" s="25"/>
      <c r="E24" s="3"/>
      <c r="F24" s="3"/>
      <c r="G24" s="3"/>
    </row>
    <row r="25" spans="1:7" ht="13.8" x14ac:dyDescent="0.25">
      <c r="A25" s="8" t="s">
        <v>17</v>
      </c>
      <c r="B25" s="3"/>
      <c r="C25" s="3"/>
      <c r="D25" s="3"/>
      <c r="E25" s="3"/>
      <c r="F25" s="3"/>
      <c r="G25" s="3"/>
    </row>
    <row r="26" spans="1:7" ht="16.2" x14ac:dyDescent="0.35">
      <c r="A26" s="8" t="s">
        <v>64</v>
      </c>
      <c r="B26" s="8">
        <f>(100+100)/2</f>
        <v>100</v>
      </c>
      <c r="C26" s="3"/>
      <c r="D26" s="3"/>
      <c r="E26" s="3"/>
      <c r="F26" s="3"/>
      <c r="G26" s="3"/>
    </row>
    <row r="27" spans="1:7" ht="13.8" x14ac:dyDescent="0.25">
      <c r="A27" s="8" t="s">
        <v>18</v>
      </c>
      <c r="B27" s="3"/>
      <c r="C27" s="3"/>
      <c r="D27" s="3"/>
      <c r="E27" s="3"/>
      <c r="F27" s="3"/>
      <c r="G27" s="3"/>
    </row>
    <row r="28" spans="1:7" ht="16.2" x14ac:dyDescent="0.35">
      <c r="A28" s="8" t="s">
        <v>82</v>
      </c>
      <c r="B28" s="25"/>
      <c r="C28" s="66">
        <f>D14</f>
        <v>102.5</v>
      </c>
      <c r="D28" s="3"/>
      <c r="E28" s="3"/>
      <c r="F28" s="3"/>
      <c r="G28" s="3"/>
    </row>
    <row r="29" spans="1:7" ht="16.2" x14ac:dyDescent="0.35">
      <c r="A29" s="8" t="s">
        <v>83</v>
      </c>
      <c r="B29" s="27">
        <f>G14/D14</f>
        <v>1.0074594978032141</v>
      </c>
      <c r="C29" s="3"/>
      <c r="D29" s="3"/>
      <c r="E29" s="3"/>
      <c r="F29" s="3"/>
      <c r="G29" s="3"/>
    </row>
    <row r="30" spans="1:7" ht="44.25" customHeight="1" x14ac:dyDescent="0.25">
      <c r="A30" s="68" t="s">
        <v>84</v>
      </c>
      <c r="B30" s="68"/>
      <c r="C30" s="68"/>
      <c r="D30" s="68"/>
      <c r="E30" s="68"/>
      <c r="F30" s="68"/>
      <c r="G30" s="68"/>
    </row>
    <row r="31" spans="1:7" ht="13.8" x14ac:dyDescent="0.25">
      <c r="A31" s="7" t="s">
        <v>19</v>
      </c>
      <c r="B31" s="3"/>
      <c r="C31" s="3"/>
      <c r="D31" s="3"/>
      <c r="E31" s="3"/>
      <c r="F31" s="3"/>
      <c r="G31" s="3"/>
    </row>
    <row r="32" spans="1:7" ht="13.8" x14ac:dyDescent="0.25">
      <c r="A32" s="68" t="s">
        <v>20</v>
      </c>
      <c r="B32" s="68"/>
      <c r="C32" s="68"/>
      <c r="D32" s="68"/>
      <c r="E32" s="68"/>
      <c r="F32" s="68"/>
      <c r="G32" s="68"/>
    </row>
    <row r="33" spans="1:7" ht="13.8" x14ac:dyDescent="0.25">
      <c r="A33" s="8" t="s">
        <v>85</v>
      </c>
      <c r="B33" s="50">
        <f>C24+B26+15</f>
        <v>218.26459852482947</v>
      </c>
      <c r="C33" s="3"/>
      <c r="D33" s="3"/>
      <c r="E33" s="3"/>
      <c r="F33" s="3"/>
      <c r="G33" s="3"/>
    </row>
    <row r="34" spans="1:7" ht="33.75" customHeight="1" x14ac:dyDescent="0.25">
      <c r="A34" s="68" t="s">
        <v>67</v>
      </c>
      <c r="B34" s="68"/>
      <c r="C34" s="68"/>
      <c r="D34" s="68"/>
      <c r="E34" s="68"/>
      <c r="F34" s="68"/>
      <c r="G34" s="68"/>
    </row>
    <row r="35" spans="1:7" ht="13.8" x14ac:dyDescent="0.25">
      <c r="A35" s="3"/>
      <c r="B35" s="21"/>
      <c r="C35" s="21"/>
      <c r="D35" s="21"/>
      <c r="E35" s="21"/>
      <c r="F35" s="21"/>
      <c r="G35" s="21"/>
    </row>
    <row r="36" spans="1:7" ht="13.8" x14ac:dyDescent="0.25">
      <c r="A36" s="21"/>
      <c r="B36" s="21"/>
      <c r="C36" s="21"/>
      <c r="D36" s="21"/>
      <c r="E36" s="21"/>
      <c r="F36" s="21"/>
      <c r="G36" s="21"/>
    </row>
  </sheetData>
  <mergeCells count="10">
    <mergeCell ref="A30:G30"/>
    <mergeCell ref="A32:G32"/>
    <mergeCell ref="A34:G34"/>
    <mergeCell ref="A2:G2"/>
    <mergeCell ref="B4:G4"/>
    <mergeCell ref="B5:G5"/>
    <mergeCell ref="A7:G7"/>
    <mergeCell ref="A8:A9"/>
    <mergeCell ref="B8:D8"/>
    <mergeCell ref="E8:G8"/>
  </mergeCells>
  <phoneticPr fontId="17" type="noConversion"/>
  <pageMargins left="0.7" right="0.7" top="0.75" bottom="0.75" header="0.3" footer="0.3"/>
  <pageSetup paperSize="9" scale="81"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abSelected="1" view="pageBreakPreview" zoomScale="60" zoomScaleNormal="100" workbookViewId="0">
      <selection activeCell="C18" sqref="C18"/>
    </sheetView>
  </sheetViews>
  <sheetFormatPr defaultRowHeight="13.2" x14ac:dyDescent="0.25"/>
  <cols>
    <col min="1" max="1" width="4.88671875" customWidth="1"/>
    <col min="3" max="3" width="42.109375" customWidth="1"/>
    <col min="4" max="4" width="14.44140625" customWidth="1"/>
    <col min="5" max="5" width="13.33203125" customWidth="1"/>
    <col min="6" max="6" width="12" customWidth="1"/>
  </cols>
  <sheetData>
    <row r="1" spans="1:11" x14ac:dyDescent="0.25">
      <c r="A1" s="12"/>
      <c r="B1" s="12"/>
      <c r="C1" s="12"/>
      <c r="D1" s="12"/>
      <c r="E1" s="12"/>
      <c r="F1" s="12" t="s">
        <v>39</v>
      </c>
      <c r="G1" s="12"/>
      <c r="H1" s="12"/>
    </row>
    <row r="2" spans="1:11" ht="15.6" x14ac:dyDescent="0.3">
      <c r="A2" s="12"/>
      <c r="B2" s="86" t="s">
        <v>22</v>
      </c>
      <c r="C2" s="86"/>
      <c r="D2" s="86"/>
      <c r="E2" s="86"/>
      <c r="F2" s="86"/>
      <c r="G2" s="12"/>
      <c r="H2" s="12"/>
    </row>
    <row r="3" spans="1:11" ht="15.6" x14ac:dyDescent="0.3">
      <c r="A3" s="12"/>
      <c r="B3" s="86" t="s">
        <v>86</v>
      </c>
      <c r="C3" s="86"/>
      <c r="D3" s="86"/>
      <c r="E3" s="86"/>
      <c r="F3" s="86"/>
      <c r="G3" s="12"/>
      <c r="H3" s="12"/>
    </row>
    <row r="4" spans="1:11" ht="15.6" x14ac:dyDescent="0.3">
      <c r="A4" s="12"/>
      <c r="B4" s="18"/>
      <c r="C4" s="12"/>
      <c r="D4" s="12"/>
      <c r="E4" s="12"/>
      <c r="F4" s="12"/>
      <c r="G4" s="12"/>
      <c r="H4" s="12"/>
    </row>
    <row r="5" spans="1:11" ht="15.75" customHeight="1" x14ac:dyDescent="0.3">
      <c r="A5" s="12" t="s">
        <v>38</v>
      </c>
      <c r="B5" s="44" t="s">
        <v>45</v>
      </c>
      <c r="C5" s="85" t="s">
        <v>43</v>
      </c>
      <c r="D5" s="85"/>
      <c r="E5" s="85"/>
      <c r="F5" s="85"/>
      <c r="G5" s="29"/>
      <c r="H5" s="29"/>
    </row>
    <row r="6" spans="1:11" s="1" customFormat="1" x14ac:dyDescent="0.25">
      <c r="A6" s="29"/>
      <c r="B6" s="30" t="s">
        <v>1</v>
      </c>
      <c r="C6" s="12" t="s">
        <v>2</v>
      </c>
      <c r="D6" s="12"/>
      <c r="E6" s="12"/>
      <c r="F6" s="12"/>
      <c r="G6" s="29"/>
      <c r="H6" s="29"/>
      <c r="I6"/>
      <c r="J6"/>
      <c r="K6"/>
    </row>
    <row r="7" spans="1:11" x14ac:dyDescent="0.25">
      <c r="A7" s="12"/>
      <c r="B7" s="12"/>
      <c r="C7" s="31"/>
      <c r="D7" s="12"/>
      <c r="E7" s="12"/>
      <c r="F7" s="12"/>
      <c r="G7" s="29"/>
      <c r="H7" s="29"/>
    </row>
    <row r="8" spans="1:11" ht="16.5" customHeight="1" x14ac:dyDescent="0.3">
      <c r="A8" s="12" t="s">
        <v>3</v>
      </c>
      <c r="B8" s="44" t="s">
        <v>52</v>
      </c>
      <c r="C8" s="85" t="s">
        <v>44</v>
      </c>
      <c r="D8" s="85"/>
      <c r="E8" s="85"/>
      <c r="F8" s="85"/>
      <c r="G8" s="29"/>
      <c r="H8" s="29"/>
    </row>
    <row r="9" spans="1:11" x14ac:dyDescent="0.25">
      <c r="A9" s="12"/>
      <c r="B9" s="30" t="s">
        <v>1</v>
      </c>
      <c r="C9" s="12" t="s">
        <v>2</v>
      </c>
      <c r="D9" s="12"/>
      <c r="E9" s="12"/>
      <c r="F9" s="12"/>
      <c r="G9" s="29"/>
      <c r="H9" s="29"/>
    </row>
    <row r="10" spans="1:11" x14ac:dyDescent="0.25">
      <c r="A10" s="12"/>
      <c r="B10" s="12"/>
      <c r="C10" s="31"/>
      <c r="D10" s="12"/>
      <c r="E10" s="12"/>
      <c r="F10" s="12"/>
      <c r="G10" s="29"/>
      <c r="H10" s="29"/>
    </row>
    <row r="11" spans="1:11" ht="18.75" customHeight="1" x14ac:dyDescent="0.3">
      <c r="A11" s="12" t="s">
        <v>4</v>
      </c>
      <c r="B11" s="44" t="s">
        <v>50</v>
      </c>
      <c r="C11" s="82" t="s">
        <v>53</v>
      </c>
      <c r="D11" s="82"/>
      <c r="E11" s="82"/>
      <c r="F11" s="82"/>
      <c r="G11" s="82"/>
      <c r="H11" s="82"/>
      <c r="I11" s="17"/>
      <c r="J11" s="17"/>
      <c r="K11" s="17"/>
    </row>
    <row r="12" spans="1:11" x14ac:dyDescent="0.25">
      <c r="A12" s="12"/>
      <c r="B12" s="30" t="s">
        <v>1</v>
      </c>
      <c r="C12" s="12" t="s">
        <v>8</v>
      </c>
      <c r="D12" s="12"/>
      <c r="E12" s="12"/>
      <c r="F12" s="12"/>
      <c r="G12" s="12"/>
      <c r="H12" s="12"/>
    </row>
    <row r="13" spans="1:11" x14ac:dyDescent="0.25">
      <c r="A13" s="12"/>
      <c r="B13" s="12"/>
      <c r="C13" s="12"/>
      <c r="D13" s="12"/>
      <c r="E13" s="12"/>
      <c r="F13" s="12"/>
      <c r="G13" s="12"/>
      <c r="H13" s="12"/>
    </row>
    <row r="14" spans="1:11" ht="15.6" x14ac:dyDescent="0.3">
      <c r="A14" s="12"/>
      <c r="B14" s="11" t="s">
        <v>23</v>
      </c>
      <c r="C14" s="12"/>
      <c r="D14" s="12"/>
      <c r="E14" s="12"/>
      <c r="F14" s="12"/>
      <c r="G14" s="12"/>
      <c r="H14" s="12"/>
    </row>
    <row r="15" spans="1:11" ht="15.6" x14ac:dyDescent="0.3">
      <c r="A15" s="12"/>
      <c r="B15" s="11"/>
      <c r="C15" s="12"/>
      <c r="D15" s="12"/>
      <c r="E15" s="12"/>
      <c r="F15" s="12"/>
      <c r="G15" s="12"/>
      <c r="H15" s="12"/>
    </row>
    <row r="16" spans="1:11" ht="25.5" customHeight="1" x14ac:dyDescent="0.25">
      <c r="A16" s="12"/>
      <c r="B16" s="87" t="s">
        <v>5</v>
      </c>
      <c r="C16" s="83" t="s">
        <v>35</v>
      </c>
      <c r="D16" s="87" t="s">
        <v>24</v>
      </c>
      <c r="E16" s="87"/>
      <c r="F16" s="87"/>
      <c r="G16" s="12"/>
      <c r="H16" s="12"/>
    </row>
    <row r="17" spans="1:8" ht="26.4" x14ac:dyDescent="0.25">
      <c r="A17" s="12"/>
      <c r="B17" s="87"/>
      <c r="C17" s="84"/>
      <c r="D17" s="6" t="s">
        <v>25</v>
      </c>
      <c r="E17" s="6" t="s">
        <v>26</v>
      </c>
      <c r="F17" s="6" t="s">
        <v>27</v>
      </c>
      <c r="G17" s="12"/>
      <c r="H17" s="12"/>
    </row>
    <row r="18" spans="1:8" ht="15.6" x14ac:dyDescent="0.3">
      <c r="A18" s="12"/>
      <c r="B18" s="4">
        <v>1</v>
      </c>
      <c r="C18" s="4">
        <v>2</v>
      </c>
      <c r="D18" s="4">
        <v>3</v>
      </c>
      <c r="E18" s="4">
        <v>4</v>
      </c>
      <c r="F18" s="4">
        <v>5</v>
      </c>
      <c r="G18" s="12"/>
      <c r="H18" s="12"/>
    </row>
    <row r="19" spans="1:8" ht="15.6" x14ac:dyDescent="0.3">
      <c r="A19" s="12"/>
      <c r="B19" s="13"/>
      <c r="C19" s="13"/>
      <c r="D19" s="4" t="s">
        <v>7</v>
      </c>
      <c r="E19" s="4" t="s">
        <v>7</v>
      </c>
      <c r="F19" s="4" t="s">
        <v>7</v>
      </c>
      <c r="G19" s="12"/>
      <c r="H19" s="12"/>
    </row>
    <row r="20" spans="1:8" ht="15.6" x14ac:dyDescent="0.25">
      <c r="A20" s="12"/>
      <c r="B20" s="13"/>
      <c r="C20" s="13" t="s">
        <v>28</v>
      </c>
      <c r="D20" s="13"/>
      <c r="E20" s="13"/>
      <c r="F20" s="13"/>
      <c r="G20" s="12"/>
      <c r="H20" s="12"/>
    </row>
    <row r="21" spans="1:8" ht="315.75" customHeight="1" x14ac:dyDescent="0.25">
      <c r="A21" s="12"/>
      <c r="B21" s="13"/>
      <c r="C21" s="42" t="s">
        <v>48</v>
      </c>
      <c r="D21" s="13">
        <v>223.6</v>
      </c>
      <c r="E21" s="13" t="s">
        <v>29</v>
      </c>
      <c r="F21" s="13" t="s">
        <v>29</v>
      </c>
      <c r="G21" s="12"/>
      <c r="H21" s="12"/>
    </row>
    <row r="22" spans="1:8" ht="33" customHeight="1" x14ac:dyDescent="0.25">
      <c r="A22" s="12"/>
      <c r="B22" s="13"/>
      <c r="C22" s="43" t="s">
        <v>54</v>
      </c>
      <c r="D22" s="13" t="s">
        <v>29</v>
      </c>
      <c r="E22" s="13">
        <v>211</v>
      </c>
      <c r="F22" s="13" t="s">
        <v>29</v>
      </c>
      <c r="G22" s="12"/>
      <c r="H22" s="12"/>
    </row>
    <row r="23" spans="1:8" ht="33.75" customHeight="1" x14ac:dyDescent="0.25">
      <c r="A23" s="12"/>
      <c r="B23" s="13"/>
      <c r="C23" s="43" t="s">
        <v>55</v>
      </c>
      <c r="D23" s="13">
        <v>218.3</v>
      </c>
      <c r="E23" s="13" t="s">
        <v>29</v>
      </c>
      <c r="F23" s="13" t="s">
        <v>29</v>
      </c>
      <c r="G23" s="12"/>
      <c r="H23" s="12"/>
    </row>
    <row r="24" spans="1:8" ht="29.25" customHeight="1" x14ac:dyDescent="0.3">
      <c r="A24" s="12"/>
      <c r="B24" s="13"/>
      <c r="C24" s="19" t="s">
        <v>30</v>
      </c>
      <c r="D24" s="67">
        <v>217.6</v>
      </c>
      <c r="E24" s="13" t="s">
        <v>29</v>
      </c>
      <c r="F24" s="13" t="s">
        <v>29</v>
      </c>
      <c r="G24" s="12"/>
      <c r="H24" s="12"/>
    </row>
    <row r="25" spans="1:8" s="16" customFormat="1" ht="12.6" x14ac:dyDescent="0.2">
      <c r="A25" s="32"/>
      <c r="B25" s="15" t="s">
        <v>37</v>
      </c>
      <c r="C25" s="32"/>
      <c r="D25" s="32"/>
      <c r="E25" s="32"/>
      <c r="F25" s="32"/>
      <c r="G25" s="32"/>
      <c r="H25" s="32"/>
    </row>
    <row r="26" spans="1:8" ht="15.6" x14ac:dyDescent="0.3">
      <c r="A26" s="12"/>
      <c r="B26" s="11"/>
      <c r="C26" s="12"/>
      <c r="D26" s="12"/>
      <c r="E26" s="12"/>
      <c r="F26" s="12"/>
      <c r="G26" s="12"/>
      <c r="H26" s="12"/>
    </row>
    <row r="27" spans="1:8" ht="15.6" x14ac:dyDescent="0.3">
      <c r="A27" s="12"/>
      <c r="B27" s="11" t="s">
        <v>31</v>
      </c>
      <c r="C27" s="12"/>
      <c r="D27" s="12"/>
      <c r="E27" s="12"/>
      <c r="F27" s="12"/>
      <c r="G27" s="12"/>
      <c r="H27" s="12"/>
    </row>
    <row r="28" spans="1:8" ht="15.6" x14ac:dyDescent="0.3">
      <c r="A28" s="12"/>
      <c r="B28" s="11"/>
      <c r="C28" s="12"/>
      <c r="D28" s="12"/>
      <c r="E28" s="12"/>
      <c r="F28" s="12"/>
      <c r="G28" s="12"/>
      <c r="H28" s="12"/>
    </row>
    <row r="29" spans="1:8" ht="49.5" customHeight="1" x14ac:dyDescent="0.25">
      <c r="A29" s="12"/>
      <c r="B29" s="14" t="s">
        <v>5</v>
      </c>
      <c r="C29" s="14" t="s">
        <v>34</v>
      </c>
      <c r="D29" s="80" t="s">
        <v>32</v>
      </c>
      <c r="E29" s="80"/>
      <c r="F29" s="80"/>
      <c r="G29" s="12"/>
      <c r="H29" s="12"/>
    </row>
    <row r="30" spans="1:8" ht="15.6" x14ac:dyDescent="0.3">
      <c r="A30" s="12"/>
      <c r="B30" s="4">
        <v>1</v>
      </c>
      <c r="C30" s="4">
        <v>2</v>
      </c>
      <c r="D30" s="81">
        <v>3</v>
      </c>
      <c r="E30" s="81"/>
      <c r="F30" s="81"/>
      <c r="G30" s="12"/>
      <c r="H30" s="12"/>
    </row>
    <row r="31" spans="1:8" ht="15.6" x14ac:dyDescent="0.25">
      <c r="A31" s="12"/>
      <c r="B31" s="13"/>
      <c r="C31" s="13"/>
      <c r="D31" s="79"/>
      <c r="E31" s="79"/>
      <c r="F31" s="79"/>
      <c r="G31" s="12"/>
      <c r="H31" s="12"/>
    </row>
    <row r="32" spans="1:8" ht="15.6" x14ac:dyDescent="0.25">
      <c r="A32" s="12"/>
      <c r="B32" s="13"/>
      <c r="C32" s="13"/>
      <c r="D32" s="79"/>
      <c r="E32" s="79"/>
      <c r="F32" s="79"/>
      <c r="G32" s="12"/>
      <c r="H32" s="12"/>
    </row>
    <row r="33" spans="1:10" x14ac:dyDescent="0.25">
      <c r="A33" s="12"/>
      <c r="B33" s="15" t="s">
        <v>36</v>
      </c>
      <c r="C33" s="32"/>
      <c r="D33" s="12"/>
      <c r="E33" s="12"/>
      <c r="F33" s="12"/>
      <c r="G33" s="12"/>
      <c r="H33" s="12"/>
    </row>
    <row r="34" spans="1:10" x14ac:dyDescent="0.25">
      <c r="A34" s="12"/>
      <c r="B34" s="12"/>
      <c r="C34" s="12"/>
      <c r="D34" s="12"/>
      <c r="E34" s="12"/>
      <c r="F34" s="12"/>
      <c r="G34" s="12"/>
      <c r="H34" s="12"/>
    </row>
    <row r="35" spans="1:10" x14ac:dyDescent="0.25">
      <c r="A35" s="12"/>
      <c r="B35" s="12"/>
      <c r="C35" s="12"/>
      <c r="D35" s="12"/>
      <c r="E35" s="12"/>
      <c r="F35" s="12"/>
      <c r="G35" s="12"/>
      <c r="H35" s="12"/>
    </row>
    <row r="36" spans="1:10" ht="27" customHeight="1" x14ac:dyDescent="0.25">
      <c r="A36" s="12"/>
      <c r="B36" s="68" t="s">
        <v>69</v>
      </c>
      <c r="C36" s="68"/>
      <c r="D36" s="77" t="s">
        <v>70</v>
      </c>
      <c r="E36" s="77"/>
      <c r="F36" s="77"/>
      <c r="G36" s="12"/>
      <c r="H36" s="12"/>
    </row>
    <row r="37" spans="1:10" ht="4.5" hidden="1" customHeight="1" x14ac:dyDescent="0.25">
      <c r="A37" s="12"/>
      <c r="B37" s="68"/>
      <c r="C37" s="68"/>
      <c r="D37" s="78"/>
      <c r="E37" s="78"/>
      <c r="F37" s="78"/>
      <c r="G37" s="12"/>
      <c r="H37" s="12"/>
    </row>
    <row r="38" spans="1:10" ht="13.8" x14ac:dyDescent="0.25">
      <c r="A38" s="12"/>
      <c r="B38" s="3"/>
      <c r="C38" s="3"/>
      <c r="D38" s="3" t="s">
        <v>68</v>
      </c>
      <c r="E38" s="28" t="s">
        <v>33</v>
      </c>
      <c r="F38" s="9"/>
      <c r="G38" s="12"/>
      <c r="H38" s="12"/>
      <c r="I38" s="12"/>
      <c r="J38" s="12"/>
    </row>
  </sheetData>
  <mergeCells count="14">
    <mergeCell ref="C11:H11"/>
    <mergeCell ref="C16:C17"/>
    <mergeCell ref="C5:F5"/>
    <mergeCell ref="C8:F8"/>
    <mergeCell ref="B2:F2"/>
    <mergeCell ref="B3:F3"/>
    <mergeCell ref="B16:B17"/>
    <mergeCell ref="D16:F16"/>
    <mergeCell ref="B36:C37"/>
    <mergeCell ref="D36:F37"/>
    <mergeCell ref="D31:F31"/>
    <mergeCell ref="D32:F32"/>
    <mergeCell ref="D29:F29"/>
    <mergeCell ref="D30:F30"/>
  </mergeCells>
  <phoneticPr fontId="17" type="noConversion"/>
  <pageMargins left="0.70866141732283472" right="0.70866141732283472" top="0.74803149606299213" bottom="0.74803149606299213"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Аналіз1</vt:lpstr>
      <vt:lpstr>Аналіз2</vt:lpstr>
      <vt:lpstr>Аналіз3</vt:lpstr>
      <vt:lpstr>Результати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Вікторія Півторан</cp:lastModifiedBy>
  <cp:lastPrinted>2021-03-29T12:36:15Z</cp:lastPrinted>
  <dcterms:created xsi:type="dcterms:W3CDTF">1996-10-08T23:32:33Z</dcterms:created>
  <dcterms:modified xsi:type="dcterms:W3CDTF">2026-03-25T15:35:04Z</dcterms:modified>
</cp:coreProperties>
</file>