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8" yWindow="-108" windowWidth="23256" windowHeight="12576"/>
  </bookViews>
  <sheets>
    <sheet name="01.04.2024" sheetId="4" r:id="rId1"/>
  </sheets>
  <definedNames>
    <definedName name="_xlnm._FilterDatabase" localSheetId="0" hidden="1">'01.04.2024'!$A$4:$L$50</definedName>
    <definedName name="_xlnm.Print_Titles" localSheetId="0">'01.04.2024'!$3:$4</definedName>
    <definedName name="_xlnm.Print_Area" localSheetId="0">'01.04.2024'!$A$1:$L$50</definedName>
  </definedNames>
  <calcPr calcId="125725"/>
</workbook>
</file>

<file path=xl/calcChain.xml><?xml version="1.0" encoding="utf-8"?>
<calcChain xmlns="http://schemas.openxmlformats.org/spreadsheetml/2006/main">
  <c r="K47" i="4"/>
  <c r="I47"/>
  <c r="I12" l="1"/>
  <c r="K12"/>
  <c r="I13"/>
  <c r="K13"/>
  <c r="I18"/>
  <c r="K18"/>
  <c r="I20"/>
  <c r="K20"/>
  <c r="K34" l="1"/>
  <c r="I34"/>
  <c r="J50"/>
  <c r="K49"/>
  <c r="H50"/>
  <c r="I49"/>
  <c r="G50"/>
  <c r="F50"/>
  <c r="E50"/>
  <c r="D50"/>
  <c r="K19"/>
  <c r="I19"/>
  <c r="I17" l="1"/>
  <c r="K40"/>
  <c r="I40"/>
  <c r="K44" l="1"/>
  <c r="I44"/>
  <c r="I45" l="1"/>
  <c r="K26"/>
  <c r="I26"/>
  <c r="I27"/>
  <c r="I5"/>
  <c r="I6"/>
  <c r="I7"/>
  <c r="I8"/>
  <c r="I9"/>
  <c r="I10"/>
  <c r="I11"/>
  <c r="I14"/>
  <c r="I15"/>
  <c r="I16"/>
  <c r="I21"/>
  <c r="I22"/>
  <c r="I23"/>
  <c r="I24"/>
  <c r="I25"/>
  <c r="I28"/>
  <c r="I30"/>
  <c r="I31"/>
  <c r="I32"/>
  <c r="I33"/>
  <c r="I35"/>
  <c r="I36"/>
  <c r="I37"/>
  <c r="I38"/>
  <c r="I39"/>
  <c r="I41"/>
  <c r="I42"/>
  <c r="I43"/>
  <c r="I46"/>
  <c r="I48"/>
  <c r="K5"/>
  <c r="K6"/>
  <c r="K7"/>
  <c r="K8"/>
  <c r="K9"/>
  <c r="K10"/>
  <c r="K11"/>
  <c r="K14"/>
  <c r="K15"/>
  <c r="K16"/>
  <c r="K17"/>
  <c r="K21"/>
  <c r="K22"/>
  <c r="K23"/>
  <c r="K24"/>
  <c r="K25"/>
  <c r="K27"/>
  <c r="K28"/>
  <c r="K30"/>
  <c r="K31"/>
  <c r="K32"/>
  <c r="K33"/>
  <c r="K35"/>
  <c r="K36"/>
  <c r="K37"/>
  <c r="K38"/>
  <c r="K39"/>
  <c r="K41"/>
  <c r="K42"/>
  <c r="K43"/>
  <c r="K45"/>
  <c r="K46"/>
  <c r="K48"/>
  <c r="K29" l="1"/>
  <c r="I29"/>
  <c r="K50" l="1"/>
  <c r="I50"/>
</calcChain>
</file>

<file path=xl/sharedStrings.xml><?xml version="1.0" encoding="utf-8"?>
<sst xmlns="http://schemas.openxmlformats.org/spreadsheetml/2006/main" count="124" uniqueCount="96">
  <si>
    <t>х</t>
  </si>
  <si>
    <t>Разом</t>
  </si>
  <si>
    <t xml:space="preserve">Департамент фінансів облдержадміністрації </t>
  </si>
  <si>
    <t>Управління цивільного
 захисту населення 
облдержадміністрації</t>
  </si>
  <si>
    <t>Управління екології та природних ресурсів облдержадміністрації</t>
  </si>
  <si>
    <t>Департамент регіонального розвитку облдержадміністрації</t>
  </si>
  <si>
    <t xml:space="preserve"> Комплексна програма «Власний дім» 
на 2021-2025 роки</t>
  </si>
  <si>
    <t>Управління агропромислового розвитку облдержадміністрації</t>
  </si>
  <si>
    <t>Департамент комунікацій облдержадміністрації</t>
  </si>
  <si>
    <t>Комплексна програма розвитку фізичної культури і спорту Чернівецької області на 2022-2026 роки</t>
  </si>
  <si>
    <t>Регіональна програма молодіжної політики у Чернівецькій області на 2021-2025 роки</t>
  </si>
  <si>
    <t>Управління молоді та спорту облдержадміністрації</t>
  </si>
  <si>
    <t>Управління культури облдержадміністрації</t>
  </si>
  <si>
    <t>Служба у справах дітей облдержадміністрації</t>
  </si>
  <si>
    <t>Департамент соціального захисту населення облдержадміністрації</t>
  </si>
  <si>
    <t>Департамент охорони здоров’я облдержадміністрації</t>
  </si>
  <si>
    <t>Департамент освіти і науки облдержадміністрації</t>
  </si>
  <si>
    <t>Обласна державна адміністрація</t>
  </si>
  <si>
    <t>Обласна рада</t>
  </si>
  <si>
    <t>Причини невикористання</t>
  </si>
  <si>
    <t>Найменування програм</t>
  </si>
  <si>
    <t>№     п/п</t>
  </si>
  <si>
    <t>тис.грн.</t>
  </si>
  <si>
    <t>Комплексна програма з охорони навколишнього природного середовища "Екологія" у Чернівецькій області на 2022-2026 роки</t>
  </si>
  <si>
    <t>Регіональна програма розвитку культури на 2023-2025 роки</t>
  </si>
  <si>
    <t>Назва ГРК</t>
  </si>
  <si>
    <t>Регіональна програма компенсації частини процентної ставки за іпотечними кредитами окремих категорій громадян у Чернівецькій області на 2023-2025 роки</t>
  </si>
  <si>
    <t>Департамент систем життєзабезпечення облдержадміністрації</t>
  </si>
  <si>
    <t>Регіональна програма фінансової підтримки та розвитку комунального підприємства "Бальнеологічний санаторій Брусниця" Чернівецької обласної ради на 2024-2027 роки</t>
  </si>
  <si>
    <t>Регіональна програма розвитку міжнародного співробітництва Чернівецької області на 2024-2026 роки</t>
  </si>
  <si>
    <t xml:space="preserve"> Регіональна програма із забезпечення повноважень щодо управління майном спільної власності територіальних громад сіл, селищ, міст області на 2024-2026 роки</t>
  </si>
  <si>
    <t xml:space="preserve"> Регіональна програма сприяння розвитку громадянського суспільства, відзначення свят державного, регіонального, місцевого значення та здійснення представницьких, інших заходів у Чернівецькій області на 2024-2027 роки</t>
  </si>
  <si>
    <t>Регіональна програма забезпечення інформаційних потреб населення області на 2024-2027 роки</t>
  </si>
  <si>
    <t xml:space="preserve">Комплесна програма розвитку освітньої галузі Чернівецької області на 2024-2025 роки </t>
  </si>
  <si>
    <t>Регіональна обласна програма "Вчитель" на 2024-2025 роки</t>
  </si>
  <si>
    <t>Регіональна програма охорони та збереження об’єктів культурної спадщини Чернівецької області на 2023-2025 роки</t>
  </si>
  <si>
    <t>Комплексна програма підтримки розвитку сільського господарства Чернівецької області на 2023-2027 роки</t>
  </si>
  <si>
    <t xml:space="preserve"> Комплексна програма розвитку туризму в Чернівецькій області на 2024-2025 роки</t>
  </si>
  <si>
    <t>Регіональна  програма розвитку цивільного захисту, забезпечення пожежної безпеки та запобігання і реагування на надзвичайні ситуації в Чернівецькій області на 2024-2027 роки</t>
  </si>
  <si>
    <t xml:space="preserve">Регіональна програма фінансової підтримки установи "Агенція регіонального розвитку Чернівецької області" на 2024-2027 роки </t>
  </si>
  <si>
    <t>Програма підтримки органів місцевого самоврядування Чернівецької області на 2024-2025 роки</t>
  </si>
  <si>
    <t>Регіональна програма підтримки обласних комунальних закладів охорони здоров’я на 2023-2025 роки</t>
  </si>
  <si>
    <t xml:space="preserve">Комплексна програма організації соціальної роботи та надання соціальних послуг в Чернівецькій області на 2022-2026 роки </t>
  </si>
  <si>
    <t xml:space="preserve">Регіональна програма молодіжної політики у Чернівецькій області на 2021-2025 роки </t>
  </si>
  <si>
    <t>Управління з питань ветеранської політики Чернівецької облдержадміністрації</t>
  </si>
  <si>
    <t xml:space="preserve">  Фінансування заходів місцевих програм з обласного бюджету на 01.04.2025 року</t>
  </si>
  <si>
    <t>Передбачено програмою на 2025 рік</t>
  </si>
  <si>
    <t>Затверджено на 2025 рік</t>
  </si>
  <si>
    <t>Затверджено на 2025 рік з урахуванням змін</t>
  </si>
  <si>
    <t>Затверджено бюджетом на звітний період 2025 року</t>
  </si>
  <si>
    <t>Профінансовано за звітний період 2025 рік</t>
  </si>
  <si>
    <t>% фінансування до затвердженого плану на звітний період 2025 року</t>
  </si>
  <si>
    <t>Касові видатки за звітний період 2025 року</t>
  </si>
  <si>
    <t>% касових видатків до затвердженого плану на звітний період 2025 року</t>
  </si>
  <si>
    <t>Регіональна програма розвитку комунального підприємства «Дирекція з обслуговування майна спільної власності територіальних громад» на 2025-2027 роки</t>
  </si>
  <si>
    <t>Регіональна програма підтримки сил оборони та безпеки на 2025 рік</t>
  </si>
  <si>
    <t xml:space="preserve">Комплексна програма розвитку та функціонування української мови як державної у Чернівецькій області на 2024-2025 роки </t>
  </si>
  <si>
    <t xml:space="preserve"> Регіональна програма утвердження української національної та громадської ідентичності в Чернівецькій області на 2025 рік</t>
  </si>
  <si>
    <t>Комплексна програма розвитку малого та середнього підприємництва у Чернівецькій області на 2025-2027 роки</t>
  </si>
  <si>
    <t>Комплексна програма підтримки та інтеграції внутрішньо переміщених осіб, інших постраждалих від війни на 2025 рік</t>
  </si>
  <si>
    <t>Регіональна програма "Діти Буковини: підтримка та розвиток сімейних форм виховання, запобігання дитячій бездоглядності на 2025-2028 роки</t>
  </si>
  <si>
    <t>Регіональна програма підтримки інститутів громадянського суспільсьтва етнічного спрямування (національних меншин) Чернівецької області на 2025 рік</t>
  </si>
  <si>
    <t>Комплексна програма розвитку автомобільних доріг загального користування місцевого значення на 2025-2026 роки</t>
  </si>
  <si>
    <t>Регіональна програма соціальної підтримки Захисників і Захисниць та членів їх сімей на 2025 рік</t>
  </si>
  <si>
    <t>Регіональна програма інформатизації "Цифрова Буковина" на 2025-2027 роки</t>
  </si>
  <si>
    <t>Регіональна програма профілактики правопорушень в Чернівецькій області на період 2023-2025 роки</t>
  </si>
  <si>
    <t xml:space="preserve">Програма підвищення ефективності виконання повноважень органами виконавчої влади у Чернівецькій обласній державній адміністрації (обласній військовій адміністрації) на 2025 рік </t>
  </si>
  <si>
    <t>Комплексна програма підтримки та інтеграції внутрішньо переміщених осіб, інших постраждалих від війни на 2025 рік (в частині міжбюджетних трансфертів)</t>
  </si>
  <si>
    <t>Обласна комплексна програма соціальної вразливих верств населення "Турбота" на 2025-2027 роки</t>
  </si>
  <si>
    <t>Станом на 31.03.2025 року укладено угоду про виконання робіт. Очікуваний термін викрнання - ІІ квартал 2025 року.</t>
  </si>
  <si>
    <t>*</t>
  </si>
  <si>
    <t>На період воєнного стану, введеного в Указом президента України від 24.02.2022 №64, проведення оплати заходів обмежено згідно постанови КМУ від 09.06.2021 №590 зі змінами. Станом на 01.04.2025 року кредиторська заборгованість складає 24,9 тис. гривень.</t>
  </si>
  <si>
    <t>Невикористання коштів відбулась через економію на проведення заходів програми. Кошти будуть використані протягом ІІ-IV кварталів.</t>
  </si>
  <si>
    <t>У зв'язку з обмеженнями воєнного стану ряд заходів було проведено у онлайн-форматі, що зменшило витрати на проведення одного регіонального заходу державної політики з питань молоді та витрати на забезпечення участі в регіональних заходах одного учасника.</t>
  </si>
  <si>
    <t>Видатки на реалізацію заходів програми буливикористані не в повному обсязі через те, що звітування за змагання, які відбулись наприкінці березня, проводилось у квітні та ряд заходів перенесені на наступний звітний період. Кошти будуть використані протягом ІІ кварталу.</t>
  </si>
  <si>
    <t>Кошти будуть використані протягом ІІ кварталу після завершення підрядником всіх робіт та подання актів про виконані роботи.</t>
  </si>
  <si>
    <t>Кошти будуть використані в наступних кварталах згідно календарного плану.</t>
  </si>
  <si>
    <t>Фінансування програми здійснюється відповідно до заявок та укладених кредитних договорів з сільськими мешканцями-черговиками та учасниками бойових дій у зоні проведення ООС, а також при наявності співфінансування з місцевих бюджетів.</t>
  </si>
  <si>
    <t>Реалізацію заходів програми перенесено на ІІ-ІV  квартали 2025 року, у зв'язку з тривалістю процесу розробки та  затвердження Порядків надання  компенсації суб'єктам господарювання та приведення у відповідність до вимог чинного законодавства України нормативно-правових актів Чернівецької обласної військової адміністрації у зв’язку із кадровими змінами у керівному складі.</t>
  </si>
  <si>
    <t>Реалізацію заходів програми перенесено на  ІІ-ІV  квартали  2025 року, у зв'язку з тривалістю процесу розробки та  затвердження Порядку надання  громадським (благодійним) організаціям компенсації частини вартості придбаних товарів подвійного використання (гранту)  для забезпечення потреб сил оборони України.</t>
  </si>
  <si>
    <t xml:space="preserve"> Реалізація заходів програми планується у  ІІ-ІV  кварталах  2025 року відповідно до графіку проведення засідань Конгресу місцевих та регіональних влад при Президентові України на території Чернівецької області, який визначено Президією Конгресу.</t>
  </si>
  <si>
    <t xml:space="preserve"> Основні заходи Програми будуть реалізовані в  ІІ-ІV  кварталах  2025 року у зв'язку із більш сприятливими погодніми умовами.</t>
  </si>
  <si>
    <t>Частина оплат за комунальні послуги за 1 квартал 2025 року не була оплачена, оскільки не були виставлені рахунки за них. Також, у зв'язку з проведенням платежів в порядку черговості, наявна кредиторська заборгованість за зареєстрованими фінансовими зобов'язаннями</t>
  </si>
  <si>
    <t>Ведеться робота щодо формування та затвердження Переліку природоохоронних заходів, що фінансуються  за рахунок коштів обласного фонду охорони навколишнього природного середовища</t>
  </si>
  <si>
    <t>Кошти будуть використані у ІІ кварталі після виготовлення проєкту ТАСЦО Чернівецької області</t>
  </si>
  <si>
    <t>Фінансування здійснюється за заявками територіальних громад-отримувачами субвенції</t>
  </si>
  <si>
    <t>Кошти на реалізацію заходів програми невикористані у зв'язку із відсутністю порядку використання коштів. Кошти будуть використані у наступних кварталах згідно календарного плану.</t>
  </si>
  <si>
    <t>Фінансування здійснюється за заявками головних розпорядників коштів. Кошти будуть використані протягом наступних кварталів згідно календарного плану.</t>
  </si>
  <si>
    <t xml:space="preserve">Відповідно до календарного плану проведення деяких заходів заплановано на ІІІ-ІV квартали. </t>
  </si>
  <si>
    <t>Використання коштів здійснюється відповідно до виставлених рахунків надавачами комунальних послуг.</t>
  </si>
  <si>
    <t>Значна кількість звернень заявників опрацьовується, виплата призначених їм  матеріальних допомог здійснюватиметься по мірі надходження заяв.</t>
  </si>
  <si>
    <t>Виконання ряду заходів перенесено на пізніший період. Кошти будуть використані протягом наступних кварталів.</t>
  </si>
  <si>
    <t>Асигнування будуть використані у ІІ-IV кварталах по мірі заключення договорів.</t>
  </si>
  <si>
    <t>Кошти будуть використані протягом наступних кварталів згідно календарного плану.</t>
  </si>
  <si>
    <t>Частина заходів міжнародного співробітництва перенесені на пізніший термін.</t>
  </si>
  <si>
    <t>Реалізацію заходів програми перенесено на ІІ-ІV  квартали 2025 року у зв'язку з відсутністю Порядків надання  компенсації та відсутністю договорів КНП.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</si>
</sst>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0" applyFont="1" applyFill="1"/>
    <xf numFmtId="0" fontId="4" fillId="0" borderId="0" xfId="1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8" fillId="0" borderId="5" xfId="1" applyFont="1" applyFill="1" applyBorder="1" applyAlignment="1">
      <alignment vertical="center" wrapText="1"/>
    </xf>
    <xf numFmtId="0" fontId="8" fillId="0" borderId="0" xfId="1" applyFont="1" applyFill="1" applyAlignment="1">
      <alignment horizontal="right"/>
    </xf>
    <xf numFmtId="0" fontId="9" fillId="0" borderId="0" xfId="0" applyFont="1" applyFill="1"/>
    <xf numFmtId="164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tabSelected="1" zoomScale="90" zoomScaleNormal="90" zoomScaleSheetLayoutView="58" zoomScalePageLayoutView="40" workbookViewId="0">
      <pane xSplit="3" ySplit="4" topLeftCell="G47" activePane="bottomRight" state="frozen"/>
      <selection pane="topRight" activeCell="D1" sqref="D1"/>
      <selection pane="bottomLeft" activeCell="A5" sqref="A5"/>
      <selection pane="bottomRight" activeCell="J49" sqref="J49"/>
    </sheetView>
  </sheetViews>
  <sheetFormatPr defaultColWidth="8.88671875" defaultRowHeight="14.4"/>
  <cols>
    <col min="1" max="1" width="6.6640625" style="1" customWidth="1"/>
    <col min="2" max="2" width="20.33203125" style="1" customWidth="1"/>
    <col min="3" max="3" width="57.33203125" style="1" customWidth="1"/>
    <col min="4" max="4" width="20" style="1" customWidth="1"/>
    <col min="5" max="10" width="20.109375" style="1" customWidth="1"/>
    <col min="11" max="11" width="21.5546875" style="1" customWidth="1"/>
    <col min="12" max="12" width="58.88671875" style="8" customWidth="1"/>
    <col min="13" max="16384" width="8.88671875" style="1"/>
  </cols>
  <sheetData>
    <row r="1" spans="1:12" ht="57.6" customHeight="1">
      <c r="A1" s="33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55.2" customHeight="1">
      <c r="A2" s="9"/>
      <c r="B2" s="9"/>
      <c r="C2" s="9"/>
      <c r="D2" s="9"/>
      <c r="E2" s="9"/>
      <c r="F2" s="9"/>
      <c r="G2" s="9"/>
      <c r="H2" s="9"/>
      <c r="I2" s="9"/>
      <c r="J2" s="9"/>
      <c r="K2" s="10"/>
      <c r="L2" s="2" t="s">
        <v>22</v>
      </c>
    </row>
    <row r="3" spans="1:12" ht="34.200000000000003" customHeight="1">
      <c r="A3" s="35" t="s">
        <v>21</v>
      </c>
      <c r="B3" s="28" t="s">
        <v>25</v>
      </c>
      <c r="C3" s="29" t="s">
        <v>20</v>
      </c>
      <c r="D3" s="36" t="s">
        <v>46</v>
      </c>
      <c r="E3" s="38" t="s">
        <v>47</v>
      </c>
      <c r="F3" s="38" t="s">
        <v>48</v>
      </c>
      <c r="G3" s="38" t="s">
        <v>49</v>
      </c>
      <c r="H3" s="38" t="s">
        <v>50</v>
      </c>
      <c r="I3" s="28" t="s">
        <v>51</v>
      </c>
      <c r="J3" s="38" t="s">
        <v>52</v>
      </c>
      <c r="K3" s="28" t="s">
        <v>53</v>
      </c>
      <c r="L3" s="28" t="s">
        <v>19</v>
      </c>
    </row>
    <row r="4" spans="1:12" ht="34.200000000000003" customHeight="1">
      <c r="A4" s="35"/>
      <c r="B4" s="28"/>
      <c r="C4" s="29"/>
      <c r="D4" s="37"/>
      <c r="E4" s="38"/>
      <c r="F4" s="38"/>
      <c r="G4" s="38"/>
      <c r="H4" s="38"/>
      <c r="I4" s="28"/>
      <c r="J4" s="38"/>
      <c r="K4" s="28"/>
      <c r="L4" s="28"/>
    </row>
    <row r="5" spans="1:12" ht="72">
      <c r="A5" s="30">
        <v>1</v>
      </c>
      <c r="B5" s="26" t="s">
        <v>18</v>
      </c>
      <c r="C5" s="21" t="s">
        <v>32</v>
      </c>
      <c r="D5" s="3">
        <v>750</v>
      </c>
      <c r="E5" s="4">
        <v>100</v>
      </c>
      <c r="F5" s="3">
        <v>100</v>
      </c>
      <c r="G5" s="3">
        <v>30</v>
      </c>
      <c r="H5" s="3">
        <v>0</v>
      </c>
      <c r="I5" s="3">
        <f t="shared" ref="I5:I28" si="0">IFERROR(H5/G5*100,0)</f>
        <v>0</v>
      </c>
      <c r="J5" s="3">
        <v>0</v>
      </c>
      <c r="K5" s="3">
        <f t="shared" ref="K5:K28" si="1">IFERROR(J5/G5*100,0)</f>
        <v>0</v>
      </c>
      <c r="L5" s="21" t="s">
        <v>87</v>
      </c>
    </row>
    <row r="6" spans="1:12" ht="108">
      <c r="A6" s="39"/>
      <c r="B6" s="27"/>
      <c r="C6" s="21" t="s">
        <v>30</v>
      </c>
      <c r="D6" s="3">
        <v>600</v>
      </c>
      <c r="E6" s="4">
        <v>100</v>
      </c>
      <c r="F6" s="3">
        <v>195</v>
      </c>
      <c r="G6" s="3">
        <v>195</v>
      </c>
      <c r="H6" s="3">
        <v>53</v>
      </c>
      <c r="I6" s="3">
        <f t="shared" si="0"/>
        <v>27.179487179487179</v>
      </c>
      <c r="J6" s="3">
        <v>28.2</v>
      </c>
      <c r="K6" s="3">
        <f t="shared" si="1"/>
        <v>14.461538461538462</v>
      </c>
      <c r="L6" s="21" t="s">
        <v>71</v>
      </c>
    </row>
    <row r="7" spans="1:12" ht="90">
      <c r="A7" s="39"/>
      <c r="B7" s="27"/>
      <c r="C7" s="21" t="s">
        <v>31</v>
      </c>
      <c r="D7" s="3">
        <v>1430</v>
      </c>
      <c r="E7" s="4">
        <v>650</v>
      </c>
      <c r="F7" s="3">
        <v>650</v>
      </c>
      <c r="G7" s="3">
        <v>295</v>
      </c>
      <c r="H7" s="3">
        <v>223.9</v>
      </c>
      <c r="I7" s="3">
        <f t="shared" si="0"/>
        <v>75.898305084745772</v>
      </c>
      <c r="J7" s="3">
        <v>223.9</v>
      </c>
      <c r="K7" s="3">
        <f t="shared" si="1"/>
        <v>75.898305084745772</v>
      </c>
      <c r="L7" s="21" t="s">
        <v>69</v>
      </c>
    </row>
    <row r="8" spans="1:12" ht="54">
      <c r="A8" s="39"/>
      <c r="B8" s="27"/>
      <c r="C8" s="21" t="s">
        <v>29</v>
      </c>
      <c r="D8" s="3">
        <v>1500</v>
      </c>
      <c r="E8" s="4">
        <v>150</v>
      </c>
      <c r="F8" s="3">
        <v>150</v>
      </c>
      <c r="G8" s="3">
        <v>105</v>
      </c>
      <c r="H8" s="3">
        <v>99.5</v>
      </c>
      <c r="I8" s="3">
        <f t="shared" si="0"/>
        <v>94.761904761904759</v>
      </c>
      <c r="J8" s="3">
        <v>99.5</v>
      </c>
      <c r="K8" s="3">
        <f t="shared" si="1"/>
        <v>94.761904761904759</v>
      </c>
      <c r="L8" s="21" t="s">
        <v>70</v>
      </c>
    </row>
    <row r="9" spans="1:12" ht="72">
      <c r="A9" s="39"/>
      <c r="B9" s="27"/>
      <c r="C9" s="21" t="s">
        <v>54</v>
      </c>
      <c r="D9" s="3">
        <v>22270</v>
      </c>
      <c r="E9" s="4">
        <v>11200</v>
      </c>
      <c r="F9" s="3">
        <v>11200</v>
      </c>
      <c r="G9" s="3">
        <v>2200</v>
      </c>
      <c r="H9" s="3">
        <v>1687</v>
      </c>
      <c r="I9" s="3">
        <f t="shared" si="0"/>
        <v>76.681818181818187</v>
      </c>
      <c r="J9" s="3">
        <v>1687</v>
      </c>
      <c r="K9" s="3">
        <f t="shared" si="1"/>
        <v>76.681818181818187</v>
      </c>
      <c r="L9" s="21" t="s">
        <v>87</v>
      </c>
    </row>
    <row r="10" spans="1:12" ht="72">
      <c r="A10" s="31"/>
      <c r="B10" s="32"/>
      <c r="C10" s="21" t="s">
        <v>28</v>
      </c>
      <c r="D10" s="3">
        <v>3000</v>
      </c>
      <c r="E10" s="4">
        <v>1100</v>
      </c>
      <c r="F10" s="3">
        <v>1100</v>
      </c>
      <c r="G10" s="3">
        <v>270</v>
      </c>
      <c r="H10" s="3">
        <v>236.6</v>
      </c>
      <c r="I10" s="3">
        <f t="shared" si="0"/>
        <v>87.629629629629619</v>
      </c>
      <c r="J10" s="3">
        <v>236.6</v>
      </c>
      <c r="K10" s="3">
        <f t="shared" si="1"/>
        <v>87.629629629629619</v>
      </c>
      <c r="L10" s="21" t="s">
        <v>87</v>
      </c>
    </row>
    <row r="11" spans="1:12" ht="90">
      <c r="A11" s="30">
        <v>2</v>
      </c>
      <c r="B11" s="26" t="s">
        <v>17</v>
      </c>
      <c r="C11" s="21" t="s">
        <v>31</v>
      </c>
      <c r="D11" s="3">
        <v>1600</v>
      </c>
      <c r="E11" s="4">
        <v>1000</v>
      </c>
      <c r="F11" s="3">
        <v>1000</v>
      </c>
      <c r="G11" s="3">
        <v>30.3</v>
      </c>
      <c r="H11" s="3">
        <v>20.3</v>
      </c>
      <c r="I11" s="3">
        <f t="shared" si="0"/>
        <v>66.996699669967001</v>
      </c>
      <c r="J11" s="3">
        <v>5.0999999999999996</v>
      </c>
      <c r="K11" s="3">
        <f t="shared" si="1"/>
        <v>16.831683168316829</v>
      </c>
      <c r="L11" s="22" t="s">
        <v>72</v>
      </c>
    </row>
    <row r="12" spans="1:12" ht="72">
      <c r="A12" s="39"/>
      <c r="B12" s="27"/>
      <c r="C12" s="21" t="s">
        <v>55</v>
      </c>
      <c r="D12" s="3">
        <v>94900</v>
      </c>
      <c r="E12" s="4">
        <v>55000</v>
      </c>
      <c r="F12" s="3">
        <v>55961.7</v>
      </c>
      <c r="G12" s="3">
        <v>30061.8</v>
      </c>
      <c r="H12" s="3">
        <v>23398</v>
      </c>
      <c r="I12" s="3">
        <f t="shared" ref="I12:I13" si="2">IFERROR(H12/G12*100,0)</f>
        <v>77.832997358774264</v>
      </c>
      <c r="J12" s="3">
        <v>23109.1</v>
      </c>
      <c r="K12" s="3">
        <f t="shared" ref="K12:K13" si="3">IFERROR(J12/G12*100,0)</f>
        <v>76.87197706058852</v>
      </c>
      <c r="L12" s="22" t="s">
        <v>87</v>
      </c>
    </row>
    <row r="13" spans="1:12" ht="36">
      <c r="A13" s="39"/>
      <c r="B13" s="27"/>
      <c r="C13" s="21" t="s">
        <v>64</v>
      </c>
      <c r="D13" s="3">
        <v>21501</v>
      </c>
      <c r="E13" s="4">
        <v>0</v>
      </c>
      <c r="F13" s="3">
        <v>700</v>
      </c>
      <c r="G13" s="3">
        <v>700</v>
      </c>
      <c r="H13" s="3">
        <v>700</v>
      </c>
      <c r="I13" s="3">
        <f t="shared" si="2"/>
        <v>100</v>
      </c>
      <c r="J13" s="3">
        <v>700</v>
      </c>
      <c r="K13" s="3">
        <f t="shared" si="3"/>
        <v>100</v>
      </c>
      <c r="L13" s="22" t="s">
        <v>70</v>
      </c>
    </row>
    <row r="14" spans="1:12" ht="54">
      <c r="A14" s="31"/>
      <c r="B14" s="32"/>
      <c r="C14" s="21" t="s">
        <v>65</v>
      </c>
      <c r="D14" s="3">
        <v>21197</v>
      </c>
      <c r="E14" s="4">
        <v>0</v>
      </c>
      <c r="F14" s="3">
        <v>2522</v>
      </c>
      <c r="G14" s="3">
        <v>2522</v>
      </c>
      <c r="H14" s="3">
        <v>2522</v>
      </c>
      <c r="I14" s="3">
        <f t="shared" si="0"/>
        <v>100</v>
      </c>
      <c r="J14" s="3">
        <v>2522</v>
      </c>
      <c r="K14" s="3">
        <f t="shared" si="1"/>
        <v>100</v>
      </c>
      <c r="L14" s="25" t="s">
        <v>70</v>
      </c>
    </row>
    <row r="15" spans="1:12" ht="37.5" customHeight="1">
      <c r="A15" s="30">
        <v>3</v>
      </c>
      <c r="B15" s="26" t="s">
        <v>16</v>
      </c>
      <c r="C15" s="21" t="s">
        <v>34</v>
      </c>
      <c r="D15" s="3">
        <v>2170</v>
      </c>
      <c r="E15" s="4">
        <v>1260</v>
      </c>
      <c r="F15" s="3">
        <v>1260</v>
      </c>
      <c r="G15" s="3">
        <v>300</v>
      </c>
      <c r="H15" s="3">
        <v>235.9</v>
      </c>
      <c r="I15" s="3">
        <f t="shared" si="0"/>
        <v>78.633333333333326</v>
      </c>
      <c r="J15" s="3">
        <v>235.9</v>
      </c>
      <c r="K15" s="3">
        <f t="shared" si="1"/>
        <v>78.633333333333326</v>
      </c>
      <c r="L15" s="22" t="s">
        <v>88</v>
      </c>
    </row>
    <row r="16" spans="1:12" ht="36">
      <c r="A16" s="39"/>
      <c r="B16" s="27"/>
      <c r="C16" s="21" t="s">
        <v>33</v>
      </c>
      <c r="D16" s="3">
        <v>45550</v>
      </c>
      <c r="E16" s="4">
        <v>9305</v>
      </c>
      <c r="F16" s="3">
        <v>9305</v>
      </c>
      <c r="G16" s="3">
        <v>1787</v>
      </c>
      <c r="H16" s="3">
        <v>1524.9</v>
      </c>
      <c r="I16" s="3">
        <f t="shared" si="0"/>
        <v>85.332960268606612</v>
      </c>
      <c r="J16" s="3">
        <v>1514.5</v>
      </c>
      <c r="K16" s="3">
        <f t="shared" si="1"/>
        <v>84.750979294907665</v>
      </c>
      <c r="L16" s="21" t="s">
        <v>88</v>
      </c>
    </row>
    <row r="17" spans="1:12" ht="36">
      <c r="A17" s="39"/>
      <c r="B17" s="27"/>
      <c r="C17" s="21" t="s">
        <v>43</v>
      </c>
      <c r="D17" s="3">
        <v>3965</v>
      </c>
      <c r="E17" s="4">
        <v>1800</v>
      </c>
      <c r="F17" s="3">
        <v>1800</v>
      </c>
      <c r="G17" s="3">
        <v>450</v>
      </c>
      <c r="H17" s="3">
        <v>432.8</v>
      </c>
      <c r="I17" s="3">
        <f t="shared" si="0"/>
        <v>96.177777777777777</v>
      </c>
      <c r="J17" s="3">
        <v>432.8</v>
      </c>
      <c r="K17" s="3">
        <f t="shared" si="1"/>
        <v>96.177777777777777</v>
      </c>
      <c r="L17" s="22" t="s">
        <v>70</v>
      </c>
    </row>
    <row r="18" spans="1:12" ht="54">
      <c r="A18" s="39"/>
      <c r="B18" s="27"/>
      <c r="C18" s="21" t="s">
        <v>56</v>
      </c>
      <c r="D18" s="3">
        <v>450</v>
      </c>
      <c r="E18" s="4">
        <v>150</v>
      </c>
      <c r="F18" s="3">
        <v>150</v>
      </c>
      <c r="G18" s="3">
        <v>0.8</v>
      </c>
      <c r="H18" s="3">
        <v>0.8</v>
      </c>
      <c r="I18" s="3">
        <f t="shared" si="0"/>
        <v>100</v>
      </c>
      <c r="J18" s="3">
        <v>0.8</v>
      </c>
      <c r="K18" s="3">
        <f t="shared" si="1"/>
        <v>100</v>
      </c>
      <c r="L18" s="22" t="s">
        <v>70</v>
      </c>
    </row>
    <row r="19" spans="1:12" ht="54">
      <c r="A19" s="39"/>
      <c r="B19" s="27"/>
      <c r="C19" s="15" t="s">
        <v>57</v>
      </c>
      <c r="D19" s="3">
        <v>1075</v>
      </c>
      <c r="E19" s="4">
        <v>675</v>
      </c>
      <c r="F19" s="3">
        <v>675</v>
      </c>
      <c r="G19" s="3">
        <v>145</v>
      </c>
      <c r="H19" s="3">
        <v>75.900000000000006</v>
      </c>
      <c r="I19" s="3">
        <f t="shared" si="0"/>
        <v>52.344827586206897</v>
      </c>
      <c r="J19" s="3">
        <v>75.900000000000006</v>
      </c>
      <c r="K19" s="3">
        <f t="shared" si="1"/>
        <v>52.344827586206897</v>
      </c>
      <c r="L19" s="21" t="s">
        <v>88</v>
      </c>
    </row>
    <row r="20" spans="1:12" ht="54">
      <c r="A20" s="28">
        <v>4</v>
      </c>
      <c r="B20" s="29" t="s">
        <v>15</v>
      </c>
      <c r="C20" s="21" t="s">
        <v>41</v>
      </c>
      <c r="D20" s="3">
        <v>125300</v>
      </c>
      <c r="E20" s="4">
        <v>11644.9</v>
      </c>
      <c r="F20" s="3">
        <v>11644.9</v>
      </c>
      <c r="G20" s="3">
        <v>6359.9</v>
      </c>
      <c r="H20" s="3">
        <v>5771</v>
      </c>
      <c r="I20" s="3">
        <f t="shared" si="0"/>
        <v>90.740420446862373</v>
      </c>
      <c r="J20" s="3">
        <v>5730.5</v>
      </c>
      <c r="K20" s="3">
        <f t="shared" si="1"/>
        <v>90.103617981414814</v>
      </c>
      <c r="L20" s="21" t="s">
        <v>70</v>
      </c>
    </row>
    <row r="21" spans="1:12" ht="72">
      <c r="A21" s="28"/>
      <c r="B21" s="29"/>
      <c r="C21" s="21" t="s">
        <v>58</v>
      </c>
      <c r="D21" s="3">
        <v>7000</v>
      </c>
      <c r="E21" s="4">
        <v>5500</v>
      </c>
      <c r="F21" s="3">
        <v>5500</v>
      </c>
      <c r="G21" s="3">
        <v>1375.1</v>
      </c>
      <c r="H21" s="3">
        <v>0</v>
      </c>
      <c r="I21" s="3">
        <f t="shared" si="0"/>
        <v>0</v>
      </c>
      <c r="J21" s="3">
        <v>0</v>
      </c>
      <c r="K21" s="3">
        <f t="shared" si="1"/>
        <v>0</v>
      </c>
      <c r="L21" s="22" t="s">
        <v>95</v>
      </c>
    </row>
    <row r="22" spans="1:12" ht="54">
      <c r="A22" s="28"/>
      <c r="B22" s="29"/>
      <c r="C22" s="21" t="s">
        <v>55</v>
      </c>
      <c r="D22" s="3">
        <v>3000</v>
      </c>
      <c r="E22" s="4">
        <v>1000</v>
      </c>
      <c r="F22" s="3">
        <v>1000</v>
      </c>
      <c r="G22" s="3">
        <v>599.4</v>
      </c>
      <c r="H22" s="3">
        <v>438.2</v>
      </c>
      <c r="I22" s="3">
        <f t="shared" si="0"/>
        <v>73.10643977310643</v>
      </c>
      <c r="J22" s="3">
        <v>438</v>
      </c>
      <c r="K22" s="3">
        <f t="shared" si="1"/>
        <v>73.073073073073076</v>
      </c>
      <c r="L22" s="21" t="s">
        <v>89</v>
      </c>
    </row>
    <row r="23" spans="1:12" ht="75" customHeight="1">
      <c r="A23" s="30">
        <v>5</v>
      </c>
      <c r="B23" s="26" t="s">
        <v>14</v>
      </c>
      <c r="C23" s="21" t="s">
        <v>68</v>
      </c>
      <c r="D23" s="3">
        <v>11300</v>
      </c>
      <c r="E23" s="4">
        <v>7400</v>
      </c>
      <c r="F23" s="3">
        <v>7400</v>
      </c>
      <c r="G23" s="3">
        <v>1635.2</v>
      </c>
      <c r="H23" s="3">
        <v>61.3</v>
      </c>
      <c r="I23" s="3">
        <f t="shared" si="0"/>
        <v>3.748776908023483</v>
      </c>
      <c r="J23" s="3">
        <v>60.8</v>
      </c>
      <c r="K23" s="3">
        <f t="shared" si="1"/>
        <v>3.7181996086105675</v>
      </c>
      <c r="L23" s="23" t="s">
        <v>90</v>
      </c>
    </row>
    <row r="24" spans="1:12" ht="54">
      <c r="A24" s="39"/>
      <c r="B24" s="27"/>
      <c r="C24" s="5" t="s">
        <v>42</v>
      </c>
      <c r="D24" s="3">
        <v>4316</v>
      </c>
      <c r="E24" s="4">
        <v>2000</v>
      </c>
      <c r="F24" s="3">
        <v>2000</v>
      </c>
      <c r="G24" s="3">
        <v>197</v>
      </c>
      <c r="H24" s="3">
        <v>6</v>
      </c>
      <c r="I24" s="3">
        <f t="shared" si="0"/>
        <v>3.0456852791878175</v>
      </c>
      <c r="J24" s="3">
        <v>5</v>
      </c>
      <c r="K24" s="3">
        <f t="shared" si="1"/>
        <v>2.5380710659898478</v>
      </c>
      <c r="L24" s="21" t="s">
        <v>91</v>
      </c>
    </row>
    <row r="25" spans="1:12" ht="54">
      <c r="A25" s="39"/>
      <c r="B25" s="27"/>
      <c r="C25" s="21" t="s">
        <v>59</v>
      </c>
      <c r="D25" s="3">
        <v>7200</v>
      </c>
      <c r="E25" s="4">
        <v>7000</v>
      </c>
      <c r="F25" s="3">
        <v>6880.18</v>
      </c>
      <c r="G25" s="3">
        <v>1226.08</v>
      </c>
      <c r="H25" s="3">
        <v>68</v>
      </c>
      <c r="I25" s="3">
        <f t="shared" si="0"/>
        <v>5.5461307581886992</v>
      </c>
      <c r="J25" s="3">
        <v>68</v>
      </c>
      <c r="K25" s="3">
        <f t="shared" si="1"/>
        <v>5.5461307581886992</v>
      </c>
      <c r="L25" s="21" t="s">
        <v>92</v>
      </c>
    </row>
    <row r="26" spans="1:12" ht="72">
      <c r="A26" s="31"/>
      <c r="B26" s="32"/>
      <c r="C26" s="21" t="s">
        <v>26</v>
      </c>
      <c r="D26" s="3">
        <v>10500</v>
      </c>
      <c r="E26" s="4">
        <v>4000</v>
      </c>
      <c r="F26" s="3">
        <v>4000</v>
      </c>
      <c r="G26" s="3">
        <v>1316</v>
      </c>
      <c r="H26" s="3">
        <v>1195</v>
      </c>
      <c r="I26" s="3">
        <f t="shared" si="0"/>
        <v>90.80547112462007</v>
      </c>
      <c r="J26" s="3">
        <v>1195</v>
      </c>
      <c r="K26" s="3">
        <f t="shared" si="1"/>
        <v>90.80547112462007</v>
      </c>
      <c r="L26" s="21" t="s">
        <v>70</v>
      </c>
    </row>
    <row r="27" spans="1:12" ht="72">
      <c r="A27" s="20">
        <v>6</v>
      </c>
      <c r="B27" s="21" t="s">
        <v>13</v>
      </c>
      <c r="C27" s="5" t="s">
        <v>60</v>
      </c>
      <c r="D27" s="3">
        <v>2000</v>
      </c>
      <c r="E27" s="4">
        <v>2000</v>
      </c>
      <c r="F27" s="3">
        <v>2000</v>
      </c>
      <c r="G27" s="3">
        <v>235</v>
      </c>
      <c r="H27" s="3">
        <v>2.7</v>
      </c>
      <c r="I27" s="3">
        <f t="shared" si="0"/>
        <v>1.1489361702127661</v>
      </c>
      <c r="J27" s="3">
        <v>2.7</v>
      </c>
      <c r="K27" s="3">
        <f t="shared" si="1"/>
        <v>1.1489361702127661</v>
      </c>
      <c r="L27" s="21" t="s">
        <v>91</v>
      </c>
    </row>
    <row r="28" spans="1:12" ht="54">
      <c r="A28" s="30">
        <v>7</v>
      </c>
      <c r="B28" s="26" t="s">
        <v>12</v>
      </c>
      <c r="C28" s="5" t="s">
        <v>35</v>
      </c>
      <c r="D28" s="3">
        <v>3399</v>
      </c>
      <c r="E28" s="4">
        <v>1000</v>
      </c>
      <c r="F28" s="3">
        <v>1000</v>
      </c>
      <c r="G28" s="3"/>
      <c r="H28" s="3"/>
      <c r="I28" s="3">
        <f t="shared" si="0"/>
        <v>0</v>
      </c>
      <c r="J28" s="3"/>
      <c r="K28" s="3">
        <f t="shared" si="1"/>
        <v>0</v>
      </c>
      <c r="L28" s="21" t="s">
        <v>93</v>
      </c>
    </row>
    <row r="29" spans="1:12" ht="36">
      <c r="A29" s="39"/>
      <c r="B29" s="27"/>
      <c r="C29" s="21" t="s">
        <v>24</v>
      </c>
      <c r="D29" s="3">
        <v>6000</v>
      </c>
      <c r="E29" s="4">
        <v>2000</v>
      </c>
      <c r="F29" s="3">
        <v>2000</v>
      </c>
      <c r="G29" s="3">
        <v>100</v>
      </c>
      <c r="H29" s="3">
        <v>8.6</v>
      </c>
      <c r="I29" s="3">
        <f>IFERROR(H29/G29*100,0)</f>
        <v>8.6</v>
      </c>
      <c r="J29" s="3">
        <v>8.6</v>
      </c>
      <c r="K29" s="3">
        <f>IFERROR(J29/G29*100,0)</f>
        <v>8.6</v>
      </c>
      <c r="L29" s="21" t="s">
        <v>93</v>
      </c>
    </row>
    <row r="30" spans="1:12" ht="72">
      <c r="A30" s="39"/>
      <c r="B30" s="27"/>
      <c r="C30" s="21" t="s">
        <v>61</v>
      </c>
      <c r="D30" s="3">
        <v>300</v>
      </c>
      <c r="E30" s="4">
        <v>300</v>
      </c>
      <c r="F30" s="3">
        <v>300</v>
      </c>
      <c r="G30" s="3"/>
      <c r="H30" s="3"/>
      <c r="I30" s="3">
        <f t="shared" ref="I30:I50" si="4">IFERROR(H30/G30*100,0)</f>
        <v>0</v>
      </c>
      <c r="J30" s="3"/>
      <c r="K30" s="3">
        <f t="shared" ref="K30:K50" si="5">IFERROR(J30/G30*100,0)</f>
        <v>0</v>
      </c>
      <c r="L30" s="21" t="s">
        <v>93</v>
      </c>
    </row>
    <row r="31" spans="1:12" ht="108">
      <c r="A31" s="28">
        <v>8</v>
      </c>
      <c r="B31" s="29" t="s">
        <v>11</v>
      </c>
      <c r="C31" s="21" t="s">
        <v>10</v>
      </c>
      <c r="D31" s="3">
        <v>220</v>
      </c>
      <c r="E31" s="4">
        <v>220</v>
      </c>
      <c r="F31" s="3">
        <v>220</v>
      </c>
      <c r="G31" s="3">
        <v>20</v>
      </c>
      <c r="H31" s="3">
        <v>8.4</v>
      </c>
      <c r="I31" s="3">
        <f t="shared" si="4"/>
        <v>42.000000000000007</v>
      </c>
      <c r="J31" s="3">
        <v>6.9</v>
      </c>
      <c r="K31" s="3">
        <f t="shared" si="5"/>
        <v>34.5</v>
      </c>
      <c r="L31" s="23" t="s">
        <v>73</v>
      </c>
    </row>
    <row r="32" spans="1:12" ht="108">
      <c r="A32" s="28"/>
      <c r="B32" s="29"/>
      <c r="C32" s="21" t="s">
        <v>9</v>
      </c>
      <c r="D32" s="3">
        <v>32590</v>
      </c>
      <c r="E32" s="4">
        <v>6170</v>
      </c>
      <c r="F32" s="3">
        <v>5990</v>
      </c>
      <c r="G32" s="3">
        <v>1501.9</v>
      </c>
      <c r="H32" s="3">
        <v>1075.5</v>
      </c>
      <c r="I32" s="3">
        <f t="shared" si="4"/>
        <v>71.609294893135356</v>
      </c>
      <c r="J32" s="3">
        <v>1075.5</v>
      </c>
      <c r="K32" s="3">
        <f t="shared" si="5"/>
        <v>71.609294893135356</v>
      </c>
      <c r="L32" s="21" t="s">
        <v>74</v>
      </c>
    </row>
    <row r="33" spans="1:12" ht="108">
      <c r="A33" s="28"/>
      <c r="B33" s="29"/>
      <c r="C33" s="21" t="s">
        <v>57</v>
      </c>
      <c r="D33" s="6">
        <v>1660</v>
      </c>
      <c r="E33" s="24">
        <v>220</v>
      </c>
      <c r="F33" s="6">
        <v>220</v>
      </c>
      <c r="G33" s="6">
        <v>20</v>
      </c>
      <c r="H33" s="6">
        <v>15.2</v>
      </c>
      <c r="I33" s="6">
        <f t="shared" si="4"/>
        <v>76</v>
      </c>
      <c r="J33" s="6">
        <v>9.4</v>
      </c>
      <c r="K33" s="6">
        <f t="shared" si="5"/>
        <v>47</v>
      </c>
      <c r="L33" s="23" t="s">
        <v>73</v>
      </c>
    </row>
    <row r="34" spans="1:12" ht="108">
      <c r="A34" s="18">
        <v>9</v>
      </c>
      <c r="B34" s="15" t="s">
        <v>27</v>
      </c>
      <c r="C34" s="21" t="s">
        <v>62</v>
      </c>
      <c r="D34" s="6">
        <v>326809.5</v>
      </c>
      <c r="E34" s="24">
        <v>80000</v>
      </c>
      <c r="F34" s="6">
        <v>82050.646240000002</v>
      </c>
      <c r="G34" s="6">
        <v>17050.599999999999</v>
      </c>
      <c r="H34" s="6">
        <v>9986.1</v>
      </c>
      <c r="I34" s="6">
        <f t="shared" si="4"/>
        <v>58.56744044197859</v>
      </c>
      <c r="J34" s="6">
        <v>9980.2999999999993</v>
      </c>
      <c r="K34" s="6">
        <f t="shared" si="5"/>
        <v>58.533424043728665</v>
      </c>
      <c r="L34" s="21" t="s">
        <v>75</v>
      </c>
    </row>
    <row r="35" spans="1:12" ht="90">
      <c r="A35" s="28">
        <v>10</v>
      </c>
      <c r="B35" s="29" t="s">
        <v>8</v>
      </c>
      <c r="C35" s="21" t="s">
        <v>31</v>
      </c>
      <c r="D35" s="3">
        <v>2450</v>
      </c>
      <c r="E35" s="4">
        <v>300</v>
      </c>
      <c r="F35" s="3">
        <v>300</v>
      </c>
      <c r="G35" s="3">
        <v>107.5</v>
      </c>
      <c r="H35" s="3">
        <v>51.5</v>
      </c>
      <c r="I35" s="3">
        <f t="shared" si="4"/>
        <v>47.906976744186046</v>
      </c>
      <c r="J35" s="3">
        <v>51.5</v>
      </c>
      <c r="K35" s="3">
        <f t="shared" si="5"/>
        <v>47.906976744186046</v>
      </c>
      <c r="L35" s="23" t="s">
        <v>93</v>
      </c>
    </row>
    <row r="36" spans="1:12" ht="54">
      <c r="A36" s="28"/>
      <c r="B36" s="29"/>
      <c r="C36" s="21" t="s">
        <v>32</v>
      </c>
      <c r="D36" s="3">
        <v>3670</v>
      </c>
      <c r="E36" s="4">
        <v>800</v>
      </c>
      <c r="F36" s="3">
        <v>800</v>
      </c>
      <c r="G36" s="3">
        <v>125</v>
      </c>
      <c r="H36" s="3"/>
      <c r="I36" s="3">
        <f>IFERROR(H36/G36*100,0)</f>
        <v>0</v>
      </c>
      <c r="J36" s="3"/>
      <c r="K36" s="3">
        <f>IFERROR(J36/G36*100,0)</f>
        <v>0</v>
      </c>
      <c r="L36" s="21" t="s">
        <v>93</v>
      </c>
    </row>
    <row r="37" spans="1:12" ht="54">
      <c r="A37" s="28"/>
      <c r="B37" s="29"/>
      <c r="C37" s="21" t="s">
        <v>29</v>
      </c>
      <c r="D37" s="3">
        <v>2530</v>
      </c>
      <c r="E37" s="4">
        <v>400</v>
      </c>
      <c r="F37" s="3">
        <v>400</v>
      </c>
      <c r="G37" s="3">
        <v>142.5</v>
      </c>
      <c r="H37" s="3">
        <v>67.3</v>
      </c>
      <c r="I37" s="3">
        <f>IFERROR(H37/G37*100,0)</f>
        <v>47.228070175438596</v>
      </c>
      <c r="J37" s="3">
        <v>67.3</v>
      </c>
      <c r="K37" s="3">
        <f>IFERROR(J37/G37*100,0)</f>
        <v>47.228070175438596</v>
      </c>
      <c r="L37" s="21" t="s">
        <v>94</v>
      </c>
    </row>
    <row r="38" spans="1:12" ht="56.25" customHeight="1">
      <c r="A38" s="30">
        <v>11</v>
      </c>
      <c r="B38" s="26" t="s">
        <v>7</v>
      </c>
      <c r="C38" s="21" t="s">
        <v>36</v>
      </c>
      <c r="D38" s="3">
        <v>11055</v>
      </c>
      <c r="E38" s="4">
        <v>2000</v>
      </c>
      <c r="F38" s="3">
        <v>2000</v>
      </c>
      <c r="G38" s="3">
        <v>490</v>
      </c>
      <c r="H38" s="3"/>
      <c r="I38" s="3">
        <f t="shared" si="4"/>
        <v>0</v>
      </c>
      <c r="J38" s="3"/>
      <c r="K38" s="3">
        <f t="shared" si="5"/>
        <v>0</v>
      </c>
      <c r="L38" s="21" t="s">
        <v>76</v>
      </c>
    </row>
    <row r="39" spans="1:12" ht="108">
      <c r="A39" s="31"/>
      <c r="B39" s="32"/>
      <c r="C39" s="21" t="s">
        <v>6</v>
      </c>
      <c r="D39" s="3">
        <v>22000</v>
      </c>
      <c r="E39" s="4">
        <v>2300</v>
      </c>
      <c r="F39" s="3">
        <v>2714.56</v>
      </c>
      <c r="G39" s="3">
        <v>1174.5999999999999</v>
      </c>
      <c r="H39" s="3">
        <v>186</v>
      </c>
      <c r="I39" s="3">
        <f t="shared" si="4"/>
        <v>15.835177932913332</v>
      </c>
      <c r="J39" s="3">
        <v>186</v>
      </c>
      <c r="K39" s="3">
        <f t="shared" si="5"/>
        <v>15.835177932913332</v>
      </c>
      <c r="L39" s="23" t="s">
        <v>77</v>
      </c>
    </row>
    <row r="40" spans="1:12" ht="126">
      <c r="A40" s="28">
        <v>12</v>
      </c>
      <c r="B40" s="29" t="s">
        <v>5</v>
      </c>
      <c r="C40" s="21" t="s">
        <v>55</v>
      </c>
      <c r="D40" s="3">
        <v>2100</v>
      </c>
      <c r="E40" s="4">
        <v>1000</v>
      </c>
      <c r="F40" s="3">
        <v>1000</v>
      </c>
      <c r="G40" s="3">
        <v>390</v>
      </c>
      <c r="H40" s="3"/>
      <c r="I40" s="3">
        <f t="shared" si="4"/>
        <v>0</v>
      </c>
      <c r="J40" s="3"/>
      <c r="K40" s="3">
        <f t="shared" si="5"/>
        <v>0</v>
      </c>
      <c r="L40" s="21" t="s">
        <v>79</v>
      </c>
    </row>
    <row r="41" spans="1:12" ht="56.25" customHeight="1">
      <c r="A41" s="28"/>
      <c r="B41" s="29"/>
      <c r="C41" s="21" t="s">
        <v>39</v>
      </c>
      <c r="D41" s="3">
        <v>13720</v>
      </c>
      <c r="E41" s="4">
        <v>3000</v>
      </c>
      <c r="F41" s="3">
        <v>3000</v>
      </c>
      <c r="G41" s="3">
        <v>980</v>
      </c>
      <c r="H41" s="3">
        <v>615.6</v>
      </c>
      <c r="I41" s="3">
        <f t="shared" si="4"/>
        <v>62.816326530612244</v>
      </c>
      <c r="J41" s="3">
        <v>592.5</v>
      </c>
      <c r="K41" s="3">
        <f t="shared" si="5"/>
        <v>60.459183673469383</v>
      </c>
      <c r="L41" s="21" t="s">
        <v>82</v>
      </c>
    </row>
    <row r="42" spans="1:12" ht="144">
      <c r="A42" s="28"/>
      <c r="B42" s="29"/>
      <c r="C42" s="21" t="s">
        <v>58</v>
      </c>
      <c r="D42" s="3">
        <v>12052</v>
      </c>
      <c r="E42" s="4">
        <v>4400</v>
      </c>
      <c r="F42" s="3">
        <v>4400</v>
      </c>
      <c r="G42" s="3">
        <v>670</v>
      </c>
      <c r="H42" s="3">
        <v>58.2</v>
      </c>
      <c r="I42" s="3">
        <f t="shared" si="4"/>
        <v>8.6865671641791042</v>
      </c>
      <c r="J42" s="3">
        <v>58.2</v>
      </c>
      <c r="K42" s="3">
        <f t="shared" si="5"/>
        <v>8.6865671641791042</v>
      </c>
      <c r="L42" s="22" t="s">
        <v>78</v>
      </c>
    </row>
    <row r="43" spans="1:12" ht="54">
      <c r="A43" s="28"/>
      <c r="B43" s="29"/>
      <c r="C43" s="21" t="s">
        <v>37</v>
      </c>
      <c r="D43" s="3">
        <v>2950</v>
      </c>
      <c r="E43" s="4">
        <v>600</v>
      </c>
      <c r="F43" s="3">
        <v>600</v>
      </c>
      <c r="G43" s="3">
        <v>220</v>
      </c>
      <c r="H43" s="3">
        <v>45</v>
      </c>
      <c r="I43" s="3">
        <f t="shared" si="4"/>
        <v>20.454545454545457</v>
      </c>
      <c r="J43" s="3">
        <v>45</v>
      </c>
      <c r="K43" s="3">
        <f t="shared" si="5"/>
        <v>20.454545454545457</v>
      </c>
      <c r="L43" s="21" t="s">
        <v>81</v>
      </c>
    </row>
    <row r="44" spans="1:12" ht="108">
      <c r="A44" s="28"/>
      <c r="B44" s="29"/>
      <c r="C44" s="21" t="s">
        <v>40</v>
      </c>
      <c r="D44" s="3">
        <v>11820</v>
      </c>
      <c r="E44" s="4">
        <v>600</v>
      </c>
      <c r="F44" s="3">
        <v>600</v>
      </c>
      <c r="G44" s="3">
        <v>140</v>
      </c>
      <c r="H44" s="3"/>
      <c r="I44" s="3">
        <f t="shared" si="4"/>
        <v>0</v>
      </c>
      <c r="J44" s="3"/>
      <c r="K44" s="3">
        <f t="shared" si="5"/>
        <v>0</v>
      </c>
      <c r="L44" s="21" t="s">
        <v>80</v>
      </c>
    </row>
    <row r="45" spans="1:12" ht="108">
      <c r="A45" s="20">
        <v>13</v>
      </c>
      <c r="B45" s="21" t="s">
        <v>4</v>
      </c>
      <c r="C45" s="21" t="s">
        <v>23</v>
      </c>
      <c r="D45" s="3">
        <v>4600</v>
      </c>
      <c r="E45" s="4">
        <v>4249.2</v>
      </c>
      <c r="F45" s="3">
        <v>4249.2</v>
      </c>
      <c r="G45" s="3">
        <v>958</v>
      </c>
      <c r="H45" s="3"/>
      <c r="I45" s="3">
        <f t="shared" si="4"/>
        <v>0</v>
      </c>
      <c r="J45" s="3"/>
      <c r="K45" s="3">
        <f t="shared" si="5"/>
        <v>0</v>
      </c>
      <c r="L45" s="23" t="s">
        <v>83</v>
      </c>
    </row>
    <row r="46" spans="1:12" ht="108">
      <c r="A46" s="20">
        <v>14</v>
      </c>
      <c r="B46" s="21" t="s">
        <v>3</v>
      </c>
      <c r="C46" s="21" t="s">
        <v>38</v>
      </c>
      <c r="D46" s="3">
        <v>18740</v>
      </c>
      <c r="E46" s="4">
        <v>600</v>
      </c>
      <c r="F46" s="3">
        <v>820</v>
      </c>
      <c r="G46" s="3">
        <v>370</v>
      </c>
      <c r="H46" s="3">
        <v>258.39999999999998</v>
      </c>
      <c r="I46" s="3">
        <f t="shared" si="4"/>
        <v>69.837837837837839</v>
      </c>
      <c r="J46" s="3">
        <v>258.39999999999998</v>
      </c>
      <c r="K46" s="3">
        <f t="shared" si="5"/>
        <v>69.837837837837839</v>
      </c>
      <c r="L46" s="23" t="s">
        <v>84</v>
      </c>
    </row>
    <row r="47" spans="1:12" ht="72">
      <c r="A47" s="30">
        <v>15</v>
      </c>
      <c r="B47" s="26" t="s">
        <v>2</v>
      </c>
      <c r="C47" s="21" t="s">
        <v>67</v>
      </c>
      <c r="D47" s="3">
        <v>2000</v>
      </c>
      <c r="E47" s="4">
        <v>0</v>
      </c>
      <c r="F47" s="3">
        <v>119.82</v>
      </c>
      <c r="G47" s="3">
        <v>119.82</v>
      </c>
      <c r="H47" s="3">
        <v>56.4</v>
      </c>
      <c r="I47" s="3">
        <f t="shared" si="4"/>
        <v>47.070605908863293</v>
      </c>
      <c r="J47" s="3">
        <v>56.4</v>
      </c>
      <c r="K47" s="3">
        <f t="shared" si="5"/>
        <v>47.070605908863293</v>
      </c>
      <c r="L47" s="21" t="s">
        <v>85</v>
      </c>
    </row>
    <row r="48" spans="1:12" ht="72">
      <c r="A48" s="31"/>
      <c r="B48" s="32"/>
      <c r="C48" s="21" t="s">
        <v>66</v>
      </c>
      <c r="D48" s="3">
        <v>40000</v>
      </c>
      <c r="E48" s="4">
        <v>0</v>
      </c>
      <c r="F48" s="3">
        <v>15300</v>
      </c>
      <c r="G48" s="3">
        <v>15300</v>
      </c>
      <c r="H48" s="3">
        <v>15300</v>
      </c>
      <c r="I48" s="3">
        <f t="shared" si="4"/>
        <v>100</v>
      </c>
      <c r="J48" s="3">
        <v>4728.3999999999996</v>
      </c>
      <c r="K48" s="3">
        <f t="shared" si="5"/>
        <v>30.90457516339869</v>
      </c>
      <c r="L48" s="21" t="s">
        <v>70</v>
      </c>
    </row>
    <row r="49" spans="1:12" ht="126">
      <c r="A49" s="19">
        <v>16</v>
      </c>
      <c r="B49" s="21" t="s">
        <v>44</v>
      </c>
      <c r="C49" s="21" t="s">
        <v>63</v>
      </c>
      <c r="D49" s="3">
        <v>13690</v>
      </c>
      <c r="E49" s="4">
        <v>6000</v>
      </c>
      <c r="F49" s="3">
        <v>6000</v>
      </c>
      <c r="G49" s="3">
        <v>1500</v>
      </c>
      <c r="H49" s="3">
        <v>374.5</v>
      </c>
      <c r="I49" s="3">
        <f t="shared" si="4"/>
        <v>24.966666666666669</v>
      </c>
      <c r="J49" s="3">
        <v>374.5</v>
      </c>
      <c r="K49" s="3">
        <f t="shared" si="5"/>
        <v>24.966666666666669</v>
      </c>
      <c r="L49" s="21" t="s">
        <v>86</v>
      </c>
    </row>
    <row r="50" spans="1:12" ht="18">
      <c r="A50" s="14" t="s">
        <v>0</v>
      </c>
      <c r="B50" s="14" t="s">
        <v>1</v>
      </c>
      <c r="C50" s="21" t="s">
        <v>0</v>
      </c>
      <c r="D50" s="4">
        <f>SUM(D5:D49)</f>
        <v>926929.5</v>
      </c>
      <c r="E50" s="4">
        <f>SUM(E5:E49)</f>
        <v>239194.1</v>
      </c>
      <c r="F50" s="4">
        <f>SUM(F5:F49)</f>
        <v>261278.00624000002</v>
      </c>
      <c r="G50" s="4">
        <f>SUM(G5:G49)</f>
        <v>93415.500000000015</v>
      </c>
      <c r="H50" s="4">
        <f>SUM(H5:H49)</f>
        <v>66859.5</v>
      </c>
      <c r="I50" s="3">
        <f t="shared" si="4"/>
        <v>71.57216950077877</v>
      </c>
      <c r="J50" s="4">
        <f>SUM(J5:J49)</f>
        <v>55870.200000000004</v>
      </c>
      <c r="K50" s="3">
        <f t="shared" si="5"/>
        <v>59.808275928512934</v>
      </c>
      <c r="L50" s="14" t="s">
        <v>0</v>
      </c>
    </row>
    <row r="51" spans="1:12">
      <c r="A51" s="11"/>
      <c r="B51" s="11"/>
      <c r="C51" s="11"/>
      <c r="D51" s="11"/>
      <c r="E51" s="11"/>
      <c r="F51" s="12"/>
      <c r="G51" s="11"/>
      <c r="H51" s="11"/>
      <c r="I51" s="11"/>
      <c r="J51" s="11"/>
      <c r="K51" s="11"/>
      <c r="L51" s="13"/>
    </row>
    <row r="52" spans="1:12">
      <c r="F52" s="17"/>
    </row>
    <row r="53" spans="1:12" ht="18">
      <c r="C53" s="16"/>
      <c r="D53" s="7"/>
      <c r="E53" s="7"/>
      <c r="F53" s="17"/>
      <c r="G53" s="7"/>
    </row>
    <row r="54" spans="1:12">
      <c r="D54" s="7"/>
      <c r="E54" s="7"/>
      <c r="F54" s="17"/>
    </row>
    <row r="55" spans="1:12">
      <c r="D55" s="7"/>
      <c r="F55" s="17"/>
    </row>
    <row r="56" spans="1:12">
      <c r="F56" s="17"/>
    </row>
    <row r="57" spans="1:12">
      <c r="F57" s="17"/>
    </row>
    <row r="58" spans="1:12">
      <c r="F58" s="17"/>
    </row>
    <row r="59" spans="1:12">
      <c r="D59" s="7"/>
      <c r="E59" s="7"/>
      <c r="F59" s="17"/>
      <c r="G59" s="7"/>
      <c r="H59" s="7"/>
      <c r="I59" s="7"/>
      <c r="J59" s="7"/>
    </row>
    <row r="60" spans="1:12">
      <c r="F60" s="17"/>
    </row>
  </sheetData>
  <autoFilter ref="A4:L50"/>
  <mergeCells count="35">
    <mergeCell ref="A40:A44"/>
    <mergeCell ref="B40:B44"/>
    <mergeCell ref="B47:B48"/>
    <mergeCell ref="A47:A48"/>
    <mergeCell ref="L3:L4"/>
    <mergeCell ref="A23:A26"/>
    <mergeCell ref="B23:B26"/>
    <mergeCell ref="A31:A33"/>
    <mergeCell ref="B31:B33"/>
    <mergeCell ref="A28:A30"/>
    <mergeCell ref="B28:B30"/>
    <mergeCell ref="A5:A10"/>
    <mergeCell ref="B5:B10"/>
    <mergeCell ref="A11:A14"/>
    <mergeCell ref="B11:B14"/>
    <mergeCell ref="A15:A19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B15:B19"/>
    <mergeCell ref="A20:A22"/>
    <mergeCell ref="B20:B22"/>
    <mergeCell ref="A38:A39"/>
    <mergeCell ref="B38:B39"/>
    <mergeCell ref="A35:A37"/>
    <mergeCell ref="B35:B37"/>
  </mergeCells>
  <pageMargins left="0.23622047244094491" right="0.23622047244094491" top="0.78740157480314965" bottom="0.39370078740157483" header="0.31496062992125984" footer="0.31496062992125984"/>
  <pageSetup paperSize="9" scale="46" fitToHeight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01.04.2024</vt:lpstr>
      <vt:lpstr>'01.04.2024'!Заголовки_для_печати</vt:lpstr>
      <vt:lpstr>'01.04.2024'!Область_печати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2025-05-14T12:25:33Z</dcterms:modified>
</cp:coreProperties>
</file>