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4334"/>
  <workbookPr defaultThemeVersion="124226"/>
  <mc:AlternateContent xmlns:mc="http://schemas.openxmlformats.org/markup-compatibility/2006">
    <mc:Choice Requires="x15">
      <x15ac:absPath xmlns:x15ac="http://schemas.microsoft.com/office/spreadsheetml/2010/11/ac" url="C:\Users\Xiaomi\Downloads\"/>
    </mc:Choice>
  </mc:AlternateContent>
  <xr:revisionPtr revIDLastSave="0" documentId="8_{DDB13707-93D5-4344-B345-6AE31CBA165C}" xr6:coauthVersionLast="47" xr6:coauthVersionMax="47" xr10:uidLastSave="{00000000-0000-0000-0000-000000000000}"/>
  <bookViews>
    <workbookView xWindow="-108" yWindow="-108" windowWidth="23256" windowHeight="12456" tabRatio="528"/>
  </bookViews>
  <sheets>
    <sheet name="загальний план" sheetId="1" r:id="rId1"/>
  </sheets>
  <definedNames>
    <definedName name="_xlnm._FilterDatabase" localSheetId="0" hidden="1">'загальний план'!#REF!</definedName>
    <definedName name="_xlnm.Print_Area" localSheetId="0">'загальний план'!$A$1:$J$172</definedName>
  </definedName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56" i="1" l="1"/>
  <c r="I102" i="1"/>
  <c r="F10" i="1"/>
  <c r="I68" i="1"/>
  <c r="I74" i="1"/>
  <c r="H68" i="1"/>
  <c r="G68" i="1"/>
  <c r="F67" i="1"/>
  <c r="F65" i="1"/>
  <c r="F60" i="1"/>
  <c r="F61" i="1"/>
  <c r="F62" i="1"/>
  <c r="F63" i="1"/>
  <c r="F64" i="1"/>
  <c r="F169" i="1"/>
  <c r="F168" i="1"/>
  <c r="F167" i="1"/>
  <c r="F166" i="1"/>
  <c r="F165" i="1"/>
  <c r="F164" i="1"/>
  <c r="F163" i="1"/>
  <c r="F162" i="1"/>
  <c r="F161" i="1"/>
  <c r="F160" i="1"/>
  <c r="F159" i="1"/>
  <c r="F158" i="1"/>
  <c r="F157" i="1"/>
  <c r="F156" i="1"/>
  <c r="F155" i="1"/>
  <c r="F152" i="1"/>
  <c r="F151" i="1"/>
  <c r="F150" i="1"/>
  <c r="F149" i="1"/>
  <c r="F148" i="1"/>
  <c r="F147" i="1"/>
  <c r="F146" i="1"/>
  <c r="F145" i="1"/>
  <c r="F144" i="1"/>
  <c r="F143" i="1"/>
  <c r="F153" i="1" s="1"/>
  <c r="F140" i="1"/>
  <c r="F139" i="1"/>
  <c r="F138" i="1"/>
  <c r="F137" i="1"/>
  <c r="F136" i="1"/>
  <c r="F135" i="1"/>
  <c r="F134" i="1"/>
  <c r="F133" i="1"/>
  <c r="F132" i="1"/>
  <c r="F131" i="1"/>
  <c r="F130" i="1"/>
  <c r="F129" i="1"/>
  <c r="F128" i="1"/>
  <c r="F127" i="1"/>
  <c r="F124" i="1"/>
  <c r="F123" i="1"/>
  <c r="F122" i="1"/>
  <c r="F121" i="1"/>
  <c r="F120" i="1"/>
  <c r="F119" i="1"/>
  <c r="F118" i="1"/>
  <c r="F117" i="1"/>
  <c r="F116" i="1"/>
  <c r="F115" i="1"/>
  <c r="F114" i="1"/>
  <c r="F113" i="1"/>
  <c r="F112" i="1"/>
  <c r="F111" i="1"/>
  <c r="F110" i="1"/>
  <c r="F109" i="1"/>
  <c r="F108" i="1"/>
  <c r="F107" i="1"/>
  <c r="F106" i="1"/>
  <c r="F105" i="1"/>
  <c r="F125" i="1" s="1"/>
  <c r="F100" i="1"/>
  <c r="F99" i="1"/>
  <c r="F98" i="1"/>
  <c r="F97" i="1"/>
  <c r="F96" i="1"/>
  <c r="F95" i="1"/>
  <c r="F94" i="1"/>
  <c r="F93" i="1"/>
  <c r="F101" i="1" s="1"/>
  <c r="F92" i="1"/>
  <c r="F89" i="1"/>
  <c r="F88" i="1"/>
  <c r="F87" i="1"/>
  <c r="F86" i="1"/>
  <c r="F85" i="1"/>
  <c r="F82" i="1"/>
  <c r="F81" i="1"/>
  <c r="F80" i="1"/>
  <c r="F79" i="1"/>
  <c r="F78" i="1"/>
  <c r="F77" i="1"/>
  <c r="F72" i="1"/>
  <c r="F71" i="1"/>
  <c r="F70" i="1"/>
  <c r="F66" i="1"/>
  <c r="F59" i="1"/>
  <c r="F58" i="1"/>
  <c r="F57" i="1"/>
  <c r="F53" i="1"/>
  <c r="F52" i="1"/>
  <c r="F49" i="1"/>
  <c r="F48" i="1"/>
  <c r="F47" i="1"/>
  <c r="F46" i="1"/>
  <c r="F45" i="1"/>
  <c r="F50" i="1" s="1"/>
  <c r="F74" i="1" s="1"/>
  <c r="F44" i="1"/>
  <c r="F43" i="1"/>
  <c r="F38" i="1"/>
  <c r="F37" i="1"/>
  <c r="F39" i="1" s="1"/>
  <c r="F34" i="1"/>
  <c r="F33" i="1"/>
  <c r="F32" i="1"/>
  <c r="F31" i="1"/>
  <c r="F35" i="1" s="1"/>
  <c r="F28" i="1"/>
  <c r="F27" i="1"/>
  <c r="F26" i="1"/>
  <c r="F25" i="1"/>
  <c r="F29" i="1" s="1"/>
  <c r="F22" i="1"/>
  <c r="F21" i="1"/>
  <c r="F20" i="1"/>
  <c r="F19" i="1"/>
  <c r="F18" i="1"/>
  <c r="F17" i="1"/>
  <c r="F16" i="1"/>
  <c r="F15" i="1"/>
  <c r="F14" i="1"/>
  <c r="F23" i="1" s="1"/>
  <c r="F11" i="1"/>
  <c r="F9" i="1"/>
  <c r="F8" i="1"/>
  <c r="F12" i="1" s="1"/>
  <c r="F7" i="1"/>
  <c r="I170" i="1"/>
  <c r="H170" i="1"/>
  <c r="G170" i="1"/>
  <c r="I153" i="1"/>
  <c r="H153" i="1"/>
  <c r="G153" i="1"/>
  <c r="I141" i="1"/>
  <c r="H141" i="1"/>
  <c r="G141" i="1"/>
  <c r="I125" i="1"/>
  <c r="H125" i="1"/>
  <c r="G125" i="1"/>
  <c r="G171" i="1" s="1"/>
  <c r="H101" i="1"/>
  <c r="G101" i="1"/>
  <c r="I101" i="1"/>
  <c r="I90" i="1"/>
  <c r="H90" i="1"/>
  <c r="G90" i="1"/>
  <c r="I83" i="1"/>
  <c r="H83" i="1"/>
  <c r="H102" i="1" s="1"/>
  <c r="G83" i="1"/>
  <c r="G102" i="1" s="1"/>
  <c r="I73" i="1"/>
  <c r="H73" i="1"/>
  <c r="G73" i="1"/>
  <c r="I54" i="1"/>
  <c r="H54" i="1"/>
  <c r="G54" i="1"/>
  <c r="I50" i="1"/>
  <c r="H50" i="1"/>
  <c r="H74" i="1" s="1"/>
  <c r="G50" i="1"/>
  <c r="G74" i="1" s="1"/>
  <c r="I23" i="1"/>
  <c r="H23" i="1"/>
  <c r="G23" i="1"/>
  <c r="I39" i="1"/>
  <c r="H39" i="1"/>
  <c r="G39" i="1"/>
  <c r="I35" i="1"/>
  <c r="H35" i="1"/>
  <c r="G35" i="1"/>
  <c r="I29" i="1"/>
  <c r="H29" i="1"/>
  <c r="G29" i="1"/>
  <c r="I12" i="1"/>
  <c r="I40" i="1" s="1"/>
  <c r="I172" i="1" s="1"/>
  <c r="H12" i="1"/>
  <c r="G12" i="1"/>
  <c r="G40" i="1" s="1"/>
  <c r="F170" i="1"/>
  <c r="I171" i="1"/>
  <c r="F83" i="1"/>
  <c r="F102" i="1" s="1"/>
  <c r="F90" i="1"/>
  <c r="H171" i="1"/>
  <c r="H40" i="1"/>
  <c r="F73" i="1"/>
  <c r="F141" i="1"/>
  <c r="F54" i="1"/>
  <c r="F68" i="1"/>
  <c r="H172" i="1" l="1"/>
  <c r="F40" i="1"/>
  <c r="G172" i="1"/>
  <c r="F171" i="1"/>
  <c r="F172" i="1" l="1"/>
</calcChain>
</file>

<file path=xl/sharedStrings.xml><?xml version="1.0" encoding="utf-8"?>
<sst xmlns="http://schemas.openxmlformats.org/spreadsheetml/2006/main" count="562" uniqueCount="246">
  <si>
    <t>№ п/п</t>
  </si>
  <si>
    <t>Всього:</t>
  </si>
  <si>
    <t>Всього по стратегічній цілі:</t>
  </si>
  <si>
    <t>Разом по 1-4 цілях</t>
  </si>
  <si>
    <t>Створення еколого-просвітницьких інформаційних центрів на території Чернівецької області</t>
  </si>
  <si>
    <t>Створення автоматичної системи екологічного моніторингу атмосферного повітря у Чернівецькій області</t>
  </si>
  <si>
    <t>Збереження фауни Чернівецької області (заходи з напіввільного утримання маточного поголів'я  зубра та оленя благородного в лісових угіддях з метою збільшення їх популяції)</t>
  </si>
  <si>
    <t>2.3.2. Розбудова та модернізація залізничних мереж відповідно до європейських стандартів.</t>
  </si>
  <si>
    <t>3.1.4. Сприяння створенню у територіальних громадах області центрів безпеки як інтегрованих структур з єдиною комунікацією та реалізації проєкту "Поліцейський офіцер громади".</t>
  </si>
  <si>
    <t>3.2.2. Забезпечення умов раціонального використання ресурсного потенціалу регіону (мінеральні, кліматичні, лісові, водні тощо).</t>
  </si>
  <si>
    <t>Реалізація проєкту "Поліцейський офіцер громади"</t>
  </si>
  <si>
    <t>Створення поліфункціонального музейного простору у Чернівецькому обласному музеї народної архітектури та побуту</t>
  </si>
  <si>
    <t>Будівництво житлового корпусу Нижньостанівецького будинку-інтернату з прибудовою ліфтів (завершення будівництва)</t>
  </si>
  <si>
    <t>Розгалуження мережі спеціалізованих служб підтримки осіб, які постраждали від домашнього насильства та насильства за ознакою статі</t>
  </si>
  <si>
    <t>Розбудова системи послуг у сфері турботи про психічне здоров’я та психосоціальну підтримку населення громад Чернівецької області</t>
  </si>
  <si>
    <t>Забезпечення рівного доступу до якісної освіти дітей з особливими освітніми потребами</t>
  </si>
  <si>
    <t>Заклад освіти – територія безпеки</t>
  </si>
  <si>
    <t>Створення складських приміщень довготривалого зберігання плодоовочевої продукції із застосуванням регульованого газового середовища</t>
  </si>
  <si>
    <t>Розвиток птахівництва, в тому числі індиківництва</t>
  </si>
  <si>
    <t>Підтримка вдосконалення селекційної бази для сільськогосподарської галузі</t>
  </si>
  <si>
    <t>Розвиток системи надання соціальних послуг</t>
  </si>
  <si>
    <t>Забезпечення фізичної безбар’єрності шляхом придбання інклюзивного спецтранспорту для перевезення осіб з інвалідністю</t>
  </si>
  <si>
    <t xml:space="preserve">Реконструкція аеродромного комплексу комунального підприємства "Міжнародний аеропорт "Чернівці" імені Леоніда Каденюка" </t>
  </si>
  <si>
    <t>Cтворення функціонально та організаційно нових моделей закладів культури у територіальних громадах області</t>
  </si>
  <si>
    <t xml:space="preserve">Організація та проведення обласного конкурсу на визначення кращих мистецьких шкіл області </t>
  </si>
  <si>
    <t>Осучаснення простору Чернівецького обласного краєзнавчого музею як науково-дослідної та культурно-освітньої інституції</t>
  </si>
  <si>
    <t xml:space="preserve">Виготовлення облікової документації на щойно виявлені об’єкти культурної спадщини, що розташовані на території Чернівецької області </t>
  </si>
  <si>
    <t>Створення системи кардіохірургічної допомоги в Чернівецькій області</t>
  </si>
  <si>
    <t>Підвищення спроможності центру крові в умовах воєнного стану та надзвичайних ситуацій</t>
  </si>
  <si>
    <t>Створення навчально-практичного центру з підготовки операторів дистанційно керованих апаратів</t>
  </si>
  <si>
    <t>Створення, інформаційне наповнення, підтримка функціонування та просування інвестиційного порталу Чернівецької області</t>
  </si>
  <si>
    <t>Розробка Інвестиційних паспортів територіальних громад Чернівецької області</t>
  </si>
  <si>
    <t>Сприяння створенню центрів безпеки у територіальних громадах</t>
  </si>
  <si>
    <t>Створення та облаштування ринків крафтового виробництва</t>
  </si>
  <si>
    <t>Соціальна адаптація внутрішньо переміщених осіб</t>
  </si>
  <si>
    <t>Розвиток та розбудова діючих індустріальних парків в області</t>
  </si>
  <si>
    <t>Створення нових індустріальних парків в області</t>
  </si>
  <si>
    <t>Розвиток виробництва за допомогою кластерного підходу</t>
  </si>
  <si>
    <t>Оперативна ціль 4.4. Створення сприятливих умов для розвитку культури, молодіжної політики та спорту.</t>
  </si>
  <si>
    <t>Створення ІТ-клубу для осіб старшого віку "ХХІ століття" на базі Чернівецького політехнічного фахового коледжу</t>
  </si>
  <si>
    <t>Забезпечення житлом дитячих будинків сімейного типу, дітей-сиріт та дітей, позбавлених батьківського піклування</t>
  </si>
  <si>
    <t>Модернізація систем теплопостачання</t>
  </si>
  <si>
    <t>Реконструкція корпусу обласного комунального некомерційного підприємства "Чернівецький обласний медичний центр соціально значущих хвороб"</t>
  </si>
  <si>
    <t>Створення на базі ОКНП "Чернівецька обласна дитяча клінічна лікарня" дитячого медичного містечка</t>
  </si>
  <si>
    <t>Реконструкція будівлі КНП "Чернівецький обласний перинатальний центр"</t>
  </si>
  <si>
    <t xml:space="preserve">Будівництво кардіонейрохірургічного відділення КНП "Сокирянська лікарня" </t>
  </si>
  <si>
    <t>Будівництво паркінгу подвійного призначення із захисними властивостями споруд цивільного захисту та патанатомічного відділення на місці будівлі Н-1 (морг) КНП "Сторожинецька багатопрофільна лікарня інтенсивного лікування"</t>
  </si>
  <si>
    <t>Будівництво лікувально-діагностичного корпусу КНП "Хотинська багатопрофільна лікарня"</t>
  </si>
  <si>
    <t>Реконструкція приміщень будівлі літ. "Б" та літ. "А" з добудовою адміністративного корпусу, протирадіаційного укриття подвійного призначення, багаторівневого паркінгу в обласному комунальному некомерційному підприємстві "Чернівецький обласний госпіталь ветеранів війни"</t>
  </si>
  <si>
    <t>Створення умов для всебічного розвитку дітей з інвалідністю в Буковинському центрі комплексної реабілітації для дітей з інвалідністю "Особлива дитина"</t>
  </si>
  <si>
    <t>Забезпечення функціонування комунального закладу «Чернівецький обласний центр соціально-психологічної допомоги Захисникам і Захисницям України "ВЕТЕРАН – ХАБ"</t>
  </si>
  <si>
    <t>Соціально-мистецький проєкт "24+1"</t>
  </si>
  <si>
    <t>Створення при Буковинському центрі культури і мистецтва школи-майстерні "Натхненні традицією"</t>
  </si>
  <si>
    <t>Нове будівництво сучасного корпусу Державного архіву Чернівецької області з облаштуванням громадського простору для проведення культурно-масових заходів та реконструкція існуючого корпусу з влаштуванням галерейних переходів</t>
  </si>
  <si>
    <t>Забезпечення сталого функціонування комунального закладу "Чернівецький обласний молодіжний центр"</t>
  </si>
  <si>
    <t>Організація та проведення партнерських заходів для розвитку співробітництва</t>
  </si>
  <si>
    <t>Створення комунікаційних майданчиків для напрацювання механізмів взаємодії між громадами, які відносяться до регіональних полюсів зростання та територій сталого розвитку</t>
  </si>
  <si>
    <t>Будівництво інженерних споруд з метою зміцнення обороноздатності Чернівецької області</t>
  </si>
  <si>
    <t>Модернізація мережі ЦНАП та покращення їх матеріально-технічного забезпечення</t>
  </si>
  <si>
    <t>Модернізація інфраструктури надкластерного закладу охорони здоров’я − Чернівецької лікарні швидкої медичної допомоги</t>
  </si>
  <si>
    <t>Капітальний ремонт реабілітаційного відділення та створення відділення паліативної допомоги ОКНП "Чернівецька лікарня швидкої медичної допомоги"</t>
  </si>
  <si>
    <t>Модернізація регіонального навчально-практичного центру підготовки робітничих кадрів з метою  підвищення кваліфікації фахівців агропромислового комплексу, в тому числі перекваліфікація внутрішньо переміщених осіб, ветеранів війни для потреб економіки області</t>
  </si>
  <si>
    <t>Фінансова підтримка суб’єктів господарювання за рахунок реалізації заходів  Комплексної програми розвитку малого та середнього підприємництва</t>
  </si>
  <si>
    <t>Впровадження заходів щодо сприяння розвитку громадянського суспільства</t>
  </si>
  <si>
    <t>Впровадження заходів з підтримки органів місцевого самоврядування Чернівецької області</t>
  </si>
  <si>
    <t>Впровадження заходів з підвищення економічної активності населення та інтеграції ВПО через інструменти економічного стимулювання</t>
  </si>
  <si>
    <t>Проведення оновлення Схеми планування території Чернівецької області</t>
  </si>
  <si>
    <t>Розроблення містобудівної документації територіальних громад</t>
  </si>
  <si>
    <t>Поширення та популяризація освітніх курсів Дія.Освіта серед населення області</t>
  </si>
  <si>
    <t xml:space="preserve">Брендування території Чернівецької області та територіальних громад </t>
  </si>
  <si>
    <t>Підвищення експортного потенціалу регіону, шляхом навчання місцевих виробників, оновлення та просування каталогу експортера</t>
  </si>
  <si>
    <t>Інтеграція релокованих підприємств у бізнес-середовище Чернівецької області</t>
  </si>
  <si>
    <t>Надання методичної та консультаційної підтримки виконавчим органам місцевих рад при розробці стратегічних та планувальних документів (стратегій розвитку територіальних громад, плану заходів з їх реалізації, Єдиних проєктних портфелей публічних інвестицій територіальних громад, галузевих (секторальних) проєктних портфелей територіальних громад тощо)</t>
  </si>
  <si>
    <t>Встановлення спеціалізованих автоматизованих постів в басейні р. Прут для вдосконалення наявної мережі гідрометеорологічних спостережень в рамках діючої системи моніторингу довкілля Чернівецької області</t>
  </si>
  <si>
    <t>Створення реабілітаційного вольєрного господарства  для диких тварин на території Національного природного парку "Черемоський"</t>
  </si>
  <si>
    <t>Розвиток альтернативних джерел енергії</t>
  </si>
  <si>
    <t>Модернізація інфраструктури ОКНП "Буковинський клінічний онкологічний центр"</t>
  </si>
  <si>
    <t>Комплексна модернізація будівель КНП "Вижницька міська лікарня"</t>
  </si>
  <si>
    <t>Капітальний ремонт приміщення КНП "Герцаївська міська лікарня"</t>
  </si>
  <si>
    <t>Створення та розвиток об'єктів і послуг, необхідних для забезпечення комфортного перебування туристів в Чернівецькій області</t>
  </si>
  <si>
    <t>Розбудова туристичних локацій та просторів на територіях національних природних парків</t>
  </si>
  <si>
    <t>Інструмент реалізації</t>
  </si>
  <si>
    <t>Проєкт регіонального розвитку</t>
  </si>
  <si>
    <t>Захід</t>
  </si>
  <si>
    <t>Регіональна програма розвитку</t>
  </si>
  <si>
    <t>3.1.4. Сприяння створенню у територіальних громадах області центрів безпеки як інтегрованих структур з єдиною комунікацією та реалізації проєкту "Поліцейський офіцер громади"</t>
  </si>
  <si>
    <t>3.1.2. Збільшення кількості захисних споруд/ найпростіших укриттів та приведення в придатний до використання стан фонду захисних споруд цивільного захисту, зокрема, в закладах освіти, охорони здоров'я та соціального захисту з урахуванням принципів інклюзивності та безбарʼєрності</t>
  </si>
  <si>
    <t>Сприяння побудові євроколії Чернівці – Вадул-Сірет - держкордон</t>
  </si>
  <si>
    <t>Модернізація закладів дошкільної освіти</t>
  </si>
  <si>
    <t xml:space="preserve">Модернізація закладів загальної середньої освіти, через призму впровадження профільної освіти </t>
  </si>
  <si>
    <t xml:space="preserve">Модернізація харчоблоків та впровадження  реформи  шкільного харчування  у закладах освіти області </t>
  </si>
  <si>
    <t>Модернізація та покращення матеріально-технічного оснащення закладів позашкільної освіти</t>
  </si>
  <si>
    <t>Розвиток транскордоного партнерства та міжнародної  співпраці у сфері науки і освіти</t>
  </si>
  <si>
    <t>Модернізація закладів професійної (професійно-технічної) освіти</t>
  </si>
  <si>
    <t xml:space="preserve">Реалізація заходів з метою  ефективного розвитку наукового потенціалу області </t>
  </si>
  <si>
    <t>Розроблення проєктно-кошторисної документації для реставраційно-ремонтних робіт та прибудови репетиційного залу ОКУ "Чернівецька обласна філармонія ім. Д. Гнатюка"</t>
  </si>
  <si>
    <t xml:space="preserve">Будівництво автоматизованого гідрологічного поста на р.Прут – с.Маршинці Чернівецького району
</t>
  </si>
  <si>
    <t>Строк реалізації (у місяцях)</t>
  </si>
  <si>
    <t>Розвиток племінної справи, відродження вівчарства в області, будівництво та реконструкція тваринницьких приміщень</t>
  </si>
  <si>
    <t>Забезпечення системами протипожежного захисту та оповіщення установ соціального захисту населення області</t>
  </si>
  <si>
    <t xml:space="preserve">Надання компенсації частини процентної ставки за іпотечними кредитами військовослужбовцям, ветеранам війни та членам їх сімей </t>
  </si>
  <si>
    <t>Просування туристичного продукту  Чернівецької області</t>
  </si>
  <si>
    <t>Будівництво мультимодальних логістичних терміналів із розвиненою інфраструктурою та сучасним обладнанням (сухих портів, перевантажувальних терміналів, логістичних хабів тощо) для контейнерних та контрейлерних перевезень</t>
  </si>
  <si>
    <t xml:space="preserve">Індикативні джерела фінансування </t>
  </si>
  <si>
    <t>Інші джерела не заборонені законодавством</t>
  </si>
  <si>
    <t>Місцевий бюджет, інші джерела не заборонені законодавством</t>
  </si>
  <si>
    <t>Державний бюджет, інші джерела не заборонені законодавством</t>
  </si>
  <si>
    <t>Державний та місцевий бюджет, інші джерела не заборонені законодавством</t>
  </si>
  <si>
    <t>Місцевий бюджет</t>
  </si>
  <si>
    <t>Не потребує фінансування</t>
  </si>
  <si>
    <t>Державний бюджет</t>
  </si>
  <si>
    <t>Державний та місцевий бюджет</t>
  </si>
  <si>
    <t xml:space="preserve">Проведення ремонтно-реставраційних робіт корпусів №10, №12, №14  ОКНП "Чернівецька обласна клінічна лікарня" з капітальним ремонтом приміщень захисної  споруди цивільного захисту та реконструкцією приміщень відділення реабілітації
</t>
  </si>
  <si>
    <t>Розвиток та розбудова закладів охорони здоров'я, які забезпечують психіатричну та психологічну допомогу</t>
  </si>
  <si>
    <t>Створення мережі Центрів розвитку підприємництва у територіальних громадах Чернівецькій області</t>
  </si>
  <si>
    <t>Проведення форумів національного та міжнародного рівня, бізнес-форумів, інвестиційних форумів та інших заходів спрямованих на покращення інвестиційного клімату області</t>
  </si>
  <si>
    <t>2025 рік</t>
  </si>
  <si>
    <t>2026 рік</t>
  </si>
  <si>
    <t>2027 рік</t>
  </si>
  <si>
    <t>Вартість реалізації, тис. грн (всі роки разом)</t>
  </si>
  <si>
    <t>1.1.1. Створення інфраструктури для зберігання, сортування та переробки сільськогосподарської продукції</t>
  </si>
  <si>
    <t>Створення складських приміщень для зберігання зерна</t>
  </si>
  <si>
    <t>1.1.2. Відродження та ефективний розвиток тваринництва в області</t>
  </si>
  <si>
    <t>1.1.3. Запровадження інноваційних методів ведення сільського господарства</t>
  </si>
  <si>
    <t>Стратегічна ціль 1. Підвищення конкурентоспроможності регіону шляхом інноваційного розвитку сільського господарства, переробної промисловості та туризму</t>
  </si>
  <si>
    <t>Оперативна ціль 1.1. Стимулювання інноваційного розвитку сільського господарства</t>
  </si>
  <si>
    <t>1.2.1. Посилення інноваційної складової у галузях переробної промисловості області</t>
  </si>
  <si>
    <t>Державний та місцевий бюджети, інші джерела не заборонені законодавством</t>
  </si>
  <si>
    <t>1.2.3. Формування сприятливого інвестиційного клімату в Чернівецькій області, підтримка залучення інвестицій та промоція інвестиційних можливостей регіону</t>
  </si>
  <si>
    <t>1.2.2. Подолання галузевої та територіальної диспропорції розвитку промислового комплексу</t>
  </si>
  <si>
    <t>Оперативна ціль 1.2. Підвищення конкурентоспроможності продукції провідних галузей промисловості</t>
  </si>
  <si>
    <t>1.2.4. Запровадження оновленої системи управління публічними інвестиціями та синхронізація з національною системою стратегічного планування з урахуванням територіально орієнтованого підходу</t>
  </si>
  <si>
    <t>Впровадження системи управління публічними інвестиціями з урахуванням територіального підходу, формування Єдиного проєктного портфеля публічних інвестицій та галузевих (секторальних) проєктних портфелів регіону та громад</t>
  </si>
  <si>
    <t>1.2.5. Створення ефективної інфраструктури для залучення інвестицій та розвитку експорту</t>
  </si>
  <si>
    <t>Оперативна ціль 1.3. Підвищення економічної стійкості суб'єктів господарювання</t>
  </si>
  <si>
    <t>1.3.1. Впровадження інструментів підтримки мікро-, малого та середнього підприємництва</t>
  </si>
  <si>
    <t>1.3.2. Пострелокаційний супровід та підтримка переміщеного бізнесу</t>
  </si>
  <si>
    <t>1.3.4. Підвищення конкурентоспроможності регіонального ІТ-сектору</t>
  </si>
  <si>
    <t>1.3.3. Сприяння ефективній діяльності суб'єктів інституційної підтримки підприємництва</t>
  </si>
  <si>
    <t>Оперативна ціль 1.4. Розвиток туризму та рекреації</t>
  </si>
  <si>
    <t>1.4.1. Створення сприятливих умов для розвитку туристично-рекреаційного потенціалу, у тому числі на гірських територіях</t>
  </si>
  <si>
    <t>1.4.2. Формування туристичної інфраструктури в регіоні</t>
  </si>
  <si>
    <t>1.4.3. Популяризація туристичного потенціалу області</t>
  </si>
  <si>
    <t>1.4.4. Сприяння створенню та популяризація крафтової та локальної продукції</t>
  </si>
  <si>
    <t>Оперативна ціль 1.5. Формування сучасної системи підготовки кадрів для потреб регіональної економіки, у тому числі з урахуванням потреб релокованого бізнесу</t>
  </si>
  <si>
    <t>1.5.1. Формування сучасної системи підготовки, перепідготовки та підвищення кваліфікації кадрів для потреб регіональної економіки, у тому числі розвиток системи освіти впродовж життя</t>
  </si>
  <si>
    <t>1.5.2. Розбудова сучасної інфраструктури регіонального ринку праці та забезпечення взаємодії суб’єктів бізнес-середовища у ланцюгу "освіта – наука – бізнес"</t>
  </si>
  <si>
    <t xml:space="preserve">Консультативно-інформаційний супровід суб'єктів господарювання  на базі офісів "Зроблено в Україні" </t>
  </si>
  <si>
    <t>Стратегічна ціль 3. Створення безпечних та комфортних умов проживання на території області</t>
  </si>
  <si>
    <t>Оперативна ціль 3.1.  Безпека населення та територій, запобігання виникнення надзвичайних ситуацій</t>
  </si>
  <si>
    <t>3.1.1. Створення територіальної автоматизованої системи централізованого оповіщення (ТАСЦО)</t>
  </si>
  <si>
    <t>3.1.3. Створення мережі постів радіаційного та хімічного спостереження. Реагування на загрози радіаційної і хімічної небезпеки</t>
  </si>
  <si>
    <t>Створення мережі постів радіаційного та хімічного спостереження. Реагування на загрози радіаційної і хімічної небезпеки</t>
  </si>
  <si>
    <t>Оперативна ціль 3.2. Збереження природно-заповідного фонду, збалансоване та раціональне використання надр</t>
  </si>
  <si>
    <t>3.2.1. Упорядкування природно-заповідного фонду області та приведення площі природоохоронних територій Чернівецької області до європейського рівня</t>
  </si>
  <si>
    <t>3.2.2. Забезпечення умов раціонального використання ресурсного потенціалу регіону (мінеральні, кліматичні, лісові, водні тощо)</t>
  </si>
  <si>
    <t>Оперативна ціль 3.3. Підвищення рівня екологічної безпеки регіону</t>
  </si>
  <si>
    <t>3.3.1. Впровадження системи управління відходами, залучення інвестицій у її розбудову</t>
  </si>
  <si>
    <t>3.3.2. Модернізація та розширення мереж водопостачання та водовідведення в населених пунктах області</t>
  </si>
  <si>
    <t>3.3.3. Забезпечення сталого функціонування систем теплопостачання міст</t>
  </si>
  <si>
    <t>3.3.4. Розбудова та модернізація мереж електропостачання, розвиток розподіленої генерації електроенергії</t>
  </si>
  <si>
    <t>3.3.5. Протипаводковий та протизсувний захист територій</t>
  </si>
  <si>
    <t>Будівництво та капітальний ремонт дамб у басейнах річок Прут та Сірет на території області: в с.Мамаївці, с.Магала (захист від змиву мулових майданчиків), селищі Берегомет (дамба №4), м. Вижниця (дамба №21), с. Чортория, с. Банилів (дамба №3, в районі газопроводу), с. Мілієво</t>
  </si>
  <si>
    <t>Будівництво та капітальний ремонт берегових кріплень у басейнах річок Прут та Сірет на території області: в с.Панка, с.Тереблече, с.Новий Киселів, м.Вашківці, с.Селятин, с.Розтоки, с.Оршівці</t>
  </si>
  <si>
    <t>Стратегічна ціль 4. Збереження здоров’я та розвиток людського капіталу як основа соціально-економічного зростання</t>
  </si>
  <si>
    <t>Оперативна ціль 4.1. Підвищення спроможності мережі закладів охорони здоров'я для надання якісних та доступних медичних послуг</t>
  </si>
  <si>
    <t>4.1.1. Розвиток доступної мережі закладів охорони здоровʼя</t>
  </si>
  <si>
    <t>Інклюзивна культура: рівні можливості для кожного</t>
  </si>
  <si>
    <t>4.1.2. Створення сучасної системи реабілітації військових та інших категорій осіб</t>
  </si>
  <si>
    <t>4.1.3. Збереження ментального здоров’я</t>
  </si>
  <si>
    <t>4.2.1. Формування ефективної мережі закладів освіти в області</t>
  </si>
  <si>
    <t>4.2.2. Впровадження інноваційних технологій у розвиток позашкільної освіти</t>
  </si>
  <si>
    <t>4.2.3. Забезпечення рівного доступу до якісної освіти дітей з особливими освітніми потребами</t>
  </si>
  <si>
    <t>4.2.4. Забезпечення сталого підвищення якості освітньої діяльності в закладах освіти області</t>
  </si>
  <si>
    <t>4.2.5. Розвиток дуальної освіти та системи "освіта впродовж життя"</t>
  </si>
  <si>
    <t>4.2.6. Збереження та розвиток наукового потенціалу області</t>
  </si>
  <si>
    <t>4.3.1. Створення безперешкодного середовища для вразливих категорій населення та забезпечення рівних можливостей для жителів області</t>
  </si>
  <si>
    <t xml:space="preserve">4.3.2. Забезпечення спроможності органів виконавчої влади обласного рівня та органів місцевого самоврядування у сфері надання соціальних послуг
</t>
  </si>
  <si>
    <t>4.3.3. Реінтеграція ветеранів/ветеранок війни в цивільне життя, підтримка членів їх сімей</t>
  </si>
  <si>
    <t>4.3.4. Інтеграція внутрішньо переміщених осіб (ВПО) у територіальні громади за місцем їх перебування</t>
  </si>
  <si>
    <t>4.3.5. Впровадження ґендерної політики і запобіганню та протидія домашньому насильству та/або насильству за ознакою статі</t>
  </si>
  <si>
    <t>4.3.6. Впровадження заходів з реформування системи інституційного догляду та виховання дітей</t>
  </si>
  <si>
    <t xml:space="preserve">4.4.1. Збереження культурного розмаїття та інтеграція до європейського культурного простору
</t>
  </si>
  <si>
    <t>4.4.2. Охорона та збереження культурної спадщини й культурних цінностей, посилення національної пам’яті та ідентичності</t>
  </si>
  <si>
    <t>4.4.3. Сприяння розвитку громадянської освіти та підвищення рівня соціальної інтегрованості молоді</t>
  </si>
  <si>
    <t>4.4.4. Розвиток спортивної інфраструктури</t>
  </si>
  <si>
    <t>Реконструкція та добудова корпусів, створення дитячого психіатричного відділення на базі ОКНП "Буковинський центр відновного лікування та комплексної реабілітації дітей"</t>
  </si>
  <si>
    <t>Будівництво реабілітаційного центру КНП "Вашківецька лікарня реабілітації та паліативної допомоги з поліклінічним відділенням"</t>
  </si>
  <si>
    <t>Впровадження заходів з енергоефективності та енергомодернізації в закладах освіти Чернівецької області</t>
  </si>
  <si>
    <t>Проведення капітального ремонту Чернівецького вищого комерційного училища Державного торговельно-економічного університету</t>
  </si>
  <si>
    <t>Оперативна ціль 4.2. Підвищення якості освіти та розвиток науки</t>
  </si>
  <si>
    <t>Оперативна ціль 4.3. Соціальний захист та ветеранська політика</t>
  </si>
  <si>
    <t>Оперативна ціль 2.3. Забезпечення розвитку транспортно-логістичної інфраструктури регіону</t>
  </si>
  <si>
    <t>Оперативна ціль 2.4. Цифрова трансформація та розвиток цифрової інфраструктури регіону</t>
  </si>
  <si>
    <t>Оперативна ціль 2.2. Просторове планування: сучасний підхід до планування розвитку територій</t>
  </si>
  <si>
    <t>Оперативна ціль 2.1. Підвищення інституційної стійкості й згуртованості регіону та громад відповідно до їх функціональних типів територій</t>
  </si>
  <si>
    <t>Стратегічна ціль 2. Просторовий розвиток території та інфраструктури області</t>
  </si>
  <si>
    <t>Розвиток громадської доступності та створення спільного простору і облаштування укриття у гуртожитку Чернівецького обласного фахового коледжу мистецтв ім. С. Воробкевича</t>
  </si>
  <si>
    <t>Розробка проєктно-кошторисної документації для будівництва льодової арени та палацу спорту</t>
  </si>
  <si>
    <t xml:space="preserve">Будівництво сучасних спортивних об’єктів для залучення населення до здорового способу життя </t>
  </si>
  <si>
    <t>2.1.1. Сприяння розвитку організацій громадянського суспільства та їх залучення до реалізації завдань розвитку регіону</t>
  </si>
  <si>
    <t>2.1.2. Інституційно-кадрове забезпечення місцевого самоврядування</t>
  </si>
  <si>
    <t>2.1.3. Запровадження стратегічного планування та підвищення якості проєктного менеджменту в територіальних громадах, що безпосередньо пов’язано з розробкою та реалізацією розвиткових проєктів</t>
  </si>
  <si>
    <t>2.1.4. Впровадження різних форм співробітництва, в тому числі міжнародного, на рівні регіону та територіальних громад</t>
  </si>
  <si>
    <t>2.1.5. Створення умов для розвитку гірських територій та інших територій з особливими умовами для розвитку</t>
  </si>
  <si>
    <t>2.1.6. Впровадження інструментів стимулювання економічної активності населення та інтеграції ВПО в територіальних громадах віднесених до територій відновлення</t>
  </si>
  <si>
    <t>2.1.7. Поширення позитивного впливу регіональних полюсів зростання та територій сталого розвитку</t>
  </si>
  <si>
    <t>Розробка комплексу заходів спрямованих на розвиток гірських територій та інших територій з особливими умовами для розвитку</t>
  </si>
  <si>
    <t>2.2.1. Оновлення Схеми планування території Чернівецької області</t>
  </si>
  <si>
    <t>2.2.2. Розроблення містобудівної документації територіальних громад</t>
  </si>
  <si>
    <t>2.4.1. Забезпечення стійкості телекомунікаційної мережі області, безперервності доступу підприємств, установ, організацій і громадян до мережі Інтернет та цифрової інфраструктури</t>
  </si>
  <si>
    <t>2.4.3. Розвиток системи надання адміністративних та електронних послуг</t>
  </si>
  <si>
    <t>2.4.2. Підвищення рівня цифрових навичок у населення області</t>
  </si>
  <si>
    <t>2.3.1. Розвиток та розбудова регіональної мережі доріг</t>
  </si>
  <si>
    <t>2.3.3. Підвищення рівня транспортного сполучення регіону</t>
  </si>
  <si>
    <t>2.3.4. Забезпечення розвитку потенціалу міжнародного аеропорту "Чернівці" імені Леоніда Каденюка</t>
  </si>
  <si>
    <t>2.3.5. Створення та розбудова логістичної інфраструктури для забезпечення високої якості та швидкості обслуговування внутрішніх, зовнішніх та транзитних перевезень</t>
  </si>
  <si>
    <t>2.3.6. Розбудова прикордонної інфраструктури та міжнародних пунктів пропуску через державний кордон</t>
  </si>
  <si>
    <t>Розроблення проєктно-кошторисної документації для будівництва ділянки автомобільної дороги загального користування державного значення Р-62 Криворівня - Усть-Путила - Старі Кути - Вижниця - Сторожинець - Чернівці, км 19+350 - км 19+950 (с.Петраші)</t>
  </si>
  <si>
    <t>Впровадження роздільного збирання, транспортування, сортування, переробки та утилізації твердих побутових відходів (ТПВ)</t>
  </si>
  <si>
    <t xml:space="preserve">Розвиток та модернізація водопровідного господарства області </t>
  </si>
  <si>
    <t xml:space="preserve">Розвиток  та модернізація каналізаційного господарства області </t>
  </si>
  <si>
    <t>Облаштування та приведення в належний стан укриттів у закладах освіти, охорони здоров'я та соціального захисту населення області</t>
  </si>
  <si>
    <t>Впровадження заходів щодо забезпечення стабільної роботи телекомунікаційних сервісів та мереж в рамках Регіональної програми інформатизації "Цифрова Буковина"</t>
  </si>
  <si>
    <t xml:space="preserve">Створення регіонального центру управління ризиками у сфері громадського здоров'я </t>
  </si>
  <si>
    <t>Створення кваліфікаційного центру педагогічних працівників на базі Чернівецького національного університету імені Ю.Федьковича</t>
  </si>
  <si>
    <t>Державний бюджет та інші джерела не заборонені законодавство</t>
  </si>
  <si>
    <t xml:space="preserve">Інструменти реалізації завдань Стратегії, включаючи індикативні обсяги і джерела фінансування </t>
  </si>
  <si>
    <t>Завдання Стратегії</t>
  </si>
  <si>
    <t>Назва інструмента реалізації</t>
  </si>
  <si>
    <t>Реконструкція територіальної автоматизованої системи централізованого оповіщення (ТАСЦО)</t>
  </si>
  <si>
    <t>Додаток 2</t>
  </si>
  <si>
    <t>Реалізація навчальної програми швидкого старту в IT сфері для молоді "IT KickStart"</t>
  </si>
  <si>
    <t xml:space="preserve">Виготовлення ТЕО для будівництва III черги об’їзної автомобільної дороги загального користування державного значення навколо м.Чернівці </t>
  </si>
  <si>
    <t>Капітальний ремонт окремих ділянок автомобільних доріг загального користування місцевого значення області (О26005, О26054, О26127, О26138, О26182, О26107, О26104, О26086, О26199, О26185, О26186, О26165, О26174, О26014, О26081, О26001, О26117, О26162, О26155, О26139, О26024, О26050, О26012, О26041, О26057, О26061, О26106, О26141, О26181)</t>
  </si>
  <si>
    <t xml:space="preserve">Розроблення проєктно-кошторисної документації  на капітальний ремонт окремих ділянок автомобільних доріг загального користування державного значення Н-10 (с. Мамалига), Р-62 (с.Усть-Путила, с.Мариничі, с.Розтоки, с. Глибочок - м.Сторожинець), Р-63 (с.Каплівка - м. Сокиряни, с.Нелипівці, с.Іванівці, ст. Романківці),  Р-63-01 (с. Росошани), Т-26-07 (с.Драчинці, с.Нові Бросківці)  </t>
  </si>
  <si>
    <t xml:space="preserve">2.3.1. Розвиток та розбудова регіональної мережі доріг.
</t>
  </si>
  <si>
    <t>Виготовлення ПКД для будівництва автомобільної дороги загального користування державного значення обхід м. Герца</t>
  </si>
  <si>
    <t xml:space="preserve">Реконструкція міжнародних пунктів пропуску через державний кордон для автомобільного сполучення "Порубне - Сірет", "Мамалига-Крива", "Росошани-Бричень", "Сокиряни-Окниця", "Шепіт-Ізвоареле Сучевей", "Руська -Ульма", "Біла Криниця - Клімеуць"                   </t>
  </si>
  <si>
    <t>2.3.6. Розбудова прикордонної інфраструктури та міжнародних пунктів пропуску через державний кордон.</t>
  </si>
  <si>
    <t xml:space="preserve">Розбудова автомобільних доріг, які є під’їзними шляхами до пунктів пропуску на державному кордоні з Румунією:                                                 - реконструкція ділянки автомобільної дороги загального користування державного значення Т-26-01 (с. Селятин, с. Шепіт), яка є п'дїздом до КПП "Шепіт-Ізвоареле Сучевей" та КПП "Руська -Ульма";                                                                                - розроблення проєктно-кошторисної документації на реконструкцію ділянок автомобільної дороги загального користування державного значення Т-26-01 (селище Путила, с. Сергії, с.Плоска, с.Селятин, с. Руська Вижницького району) </t>
  </si>
  <si>
    <t>Розчистка русел в басейнах річок Прут та Сірет на території Чернівецької області</t>
  </si>
  <si>
    <t>Коригування науково-проєктної документації на реставрацію пам’ятки архітектури національного значення – Собор старообрядців (Успенський) у с. Біла Криниця, на ліквідацію аварійного стану та укріплення схилу пам’ятки археології національного значення давньоруське городище XIІ ст. "Василів" у с.Василів, для проведення робіт з реставрації стінопису XIV ст. у Вознесенській церкві в с. Лужани</t>
  </si>
  <si>
    <t>Орієнтовна вартість реалізації по роках, тис. грн</t>
  </si>
  <si>
    <t>Капітальний ремонт окремих автомобільних доріг загального користування державного значення М-19 (с.Звенячин - с. Мамаївці, с.Магала - с. Чагор, с. Грушівка та с. Опришени), (Н-03 (м.Хотин), Т-26-06 (с.Лунка та м. Герца), Т-26-07 (с. Глиниця), Т-26-08 (м.Сторожинець - с.Красноїльськ)</t>
  </si>
  <si>
    <t>Здійснення організаційних заходів щодо відкриття нових залізничних маршрутів. Оптимізація приміських та міжміських автобусних маршрутів загального користування області.</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</si>
</sst>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99" formatCode="0.0"/>
  </numFmts>
  <fonts count="14" x14ac:knownFonts="1">
    <font>
      <sz val="11"/>
      <color theme="1"/>
      <name val="Calibri"/>
      <family val="2"/>
      <charset val="204"/>
      <scheme val="minor"/>
    </font>
    <font>
      <sz val="11"/>
      <name val="Times New Roman"/>
      <family val="1"/>
      <charset val="204"/>
    </font>
    <font>
      <b/>
      <sz val="11"/>
      <name val="Times New Roman"/>
      <family val="1"/>
      <charset val="204"/>
    </font>
    <font>
      <b/>
      <sz val="12"/>
      <name val="Times New Roman"/>
      <family val="1"/>
      <charset val="204"/>
    </font>
    <font>
      <sz val="12"/>
      <name val="Times New Roman"/>
      <family val="1"/>
      <charset val="204"/>
    </font>
    <font>
      <b/>
      <sz val="14"/>
      <name val="Times New Roman"/>
      <family val="1"/>
      <charset val="204"/>
    </font>
    <font>
      <sz val="11"/>
      <color theme="1"/>
      <name val="Times New Roman"/>
      <family val="1"/>
      <charset val="204"/>
    </font>
    <font>
      <b/>
      <sz val="12"/>
      <color theme="1"/>
      <name val="Times New Roman"/>
      <family val="1"/>
      <charset val="204"/>
    </font>
    <font>
      <sz val="12"/>
      <name val="Calibri"/>
      <family val="2"/>
      <charset val="204"/>
      <scheme val="minor"/>
    </font>
    <font>
      <sz val="12"/>
      <color theme="1"/>
      <name val="Calibri"/>
      <family val="2"/>
      <charset val="204"/>
      <scheme val="minor"/>
    </font>
    <font>
      <b/>
      <sz val="11"/>
      <color theme="1"/>
      <name val="Times New Roman"/>
      <family val="1"/>
      <charset val="204"/>
    </font>
    <font>
      <b/>
      <sz val="12"/>
      <color theme="1"/>
      <name val="Calibri"/>
      <family val="2"/>
      <charset val="204"/>
      <scheme val="minor"/>
    </font>
    <font>
      <sz val="14"/>
      <name val="Calibri"/>
      <family val="2"/>
      <charset val="204"/>
      <scheme val="minor"/>
    </font>
    <font>
      <sz val="14"/>
      <color theme="1"/>
      <name val="Calibri"/>
      <family val="2"/>
      <charset val="204"/>
      <scheme val="minor"/>
    </font>
  </fonts>
  <fills count="6">
    <fill>
      <patternFill patternType="none"/>
    </fill>
    <fill>
      <patternFill patternType="gray125"/>
    </fill>
    <fill>
      <patternFill patternType="solid">
        <fgColor theme="0"/>
        <bgColor indexed="64"/>
      </patternFill>
    </fill>
    <fill>
      <patternFill patternType="solid">
        <fgColor rgb="FF92D050"/>
        <bgColor indexed="64"/>
      </patternFill>
    </fill>
    <fill>
      <patternFill patternType="solid">
        <fgColor rgb="FFFFFF00"/>
        <bgColor indexed="64"/>
      </patternFill>
    </fill>
    <fill>
      <patternFill patternType="solid">
        <fgColor rgb="FFFFC00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74">
    <xf numFmtId="0" fontId="0" fillId="0" borderId="0" xfId="0"/>
    <xf numFmtId="0" fontId="6" fillId="0" borderId="0" xfId="0" applyFont="1" applyFill="1"/>
    <xf numFmtId="0" fontId="0" fillId="0" borderId="0" xfId="0" applyFill="1"/>
    <xf numFmtId="0" fontId="0" fillId="0" borderId="0" xfId="0" applyFill="1" applyBorder="1"/>
    <xf numFmtId="0" fontId="1" fillId="0" borderId="0" xfId="0" applyFont="1" applyFill="1"/>
    <xf numFmtId="0" fontId="6" fillId="2" borderId="0" xfId="0" applyFont="1" applyFill="1"/>
    <xf numFmtId="0" fontId="2" fillId="0" borderId="0" xfId="0" applyFont="1" applyFill="1"/>
    <xf numFmtId="0" fontId="4" fillId="0" borderId="1" xfId="0" applyFont="1" applyFill="1" applyBorder="1" applyAlignment="1" applyProtection="1">
      <alignment horizontal="center" vertical="top" wrapText="1"/>
      <protection hidden="1"/>
    </xf>
    <xf numFmtId="0" fontId="4" fillId="0" borderId="1" xfId="0" applyFont="1" applyFill="1" applyBorder="1" applyAlignment="1" applyProtection="1">
      <alignment horizontal="left" vertical="top" wrapText="1"/>
      <protection hidden="1"/>
    </xf>
    <xf numFmtId="0" fontId="4" fillId="0" borderId="1" xfId="0" applyFont="1" applyFill="1" applyBorder="1" applyAlignment="1" applyProtection="1">
      <alignment vertical="top" wrapText="1"/>
      <protection hidden="1"/>
    </xf>
    <xf numFmtId="199" fontId="4" fillId="0" borderId="1" xfId="0" applyNumberFormat="1" applyFont="1" applyFill="1" applyBorder="1" applyAlignment="1" applyProtection="1">
      <alignment vertical="top" wrapText="1"/>
      <protection hidden="1"/>
    </xf>
    <xf numFmtId="199" fontId="4" fillId="0" borderId="1" xfId="0" applyNumberFormat="1" applyFont="1" applyFill="1" applyBorder="1" applyAlignment="1" applyProtection="1">
      <alignment horizontal="right" vertical="top" wrapText="1"/>
      <protection hidden="1"/>
    </xf>
    <xf numFmtId="199" fontId="3" fillId="3" borderId="1" xfId="0" applyNumberFormat="1" applyFont="1" applyFill="1" applyBorder="1" applyAlignment="1" applyProtection="1">
      <alignment horizontal="right" vertical="top" wrapText="1"/>
      <protection hidden="1"/>
    </xf>
    <xf numFmtId="199" fontId="4" fillId="0" borderId="1" xfId="0" applyNumberFormat="1" applyFont="1" applyFill="1" applyBorder="1" applyAlignment="1" applyProtection="1">
      <alignment vertical="top"/>
      <protection hidden="1"/>
    </xf>
    <xf numFmtId="199" fontId="3" fillId="3" borderId="1" xfId="0" applyNumberFormat="1" applyFont="1" applyFill="1" applyBorder="1" applyAlignment="1" applyProtection="1">
      <alignment vertical="top" wrapText="1"/>
      <protection hidden="1"/>
    </xf>
    <xf numFmtId="199" fontId="3" fillId="4" borderId="1" xfId="0" applyNumberFormat="1" applyFont="1" applyFill="1" applyBorder="1" applyAlignment="1" applyProtection="1">
      <alignment horizontal="center" vertical="center" wrapText="1"/>
      <protection hidden="1"/>
    </xf>
    <xf numFmtId="199" fontId="3" fillId="3" borderId="1" xfId="0" applyNumberFormat="1" applyFont="1" applyFill="1" applyBorder="1" applyAlignment="1" applyProtection="1">
      <alignment vertical="top"/>
      <protection hidden="1"/>
    </xf>
    <xf numFmtId="199" fontId="7" fillId="3" borderId="1" xfId="0" applyNumberFormat="1" applyFont="1" applyFill="1" applyBorder="1" applyAlignment="1" applyProtection="1">
      <alignment horizontal="right" vertical="top" wrapText="1"/>
      <protection hidden="1"/>
    </xf>
    <xf numFmtId="199" fontId="3" fillId="5" borderId="1" xfId="0" applyNumberFormat="1" applyFont="1" applyFill="1" applyBorder="1" applyAlignment="1" applyProtection="1">
      <alignment horizontal="center"/>
      <protection hidden="1"/>
    </xf>
    <xf numFmtId="0" fontId="8" fillId="0" borderId="0" xfId="0" applyFont="1" applyFill="1" applyBorder="1" applyAlignment="1">
      <alignment horizontal="left" vertical="top" wrapText="1"/>
    </xf>
    <xf numFmtId="0" fontId="8" fillId="0" borderId="0" xfId="0" applyFont="1" applyFill="1" applyBorder="1" applyAlignment="1">
      <alignment horizontal="left" vertical="top"/>
    </xf>
    <xf numFmtId="0" fontId="8" fillId="0" borderId="0" xfId="0" applyFont="1" applyFill="1" applyAlignment="1">
      <alignment horizontal="left" vertical="top"/>
    </xf>
    <xf numFmtId="0" fontId="8" fillId="0" borderId="0" xfId="0" applyFont="1" applyFill="1" applyBorder="1" applyAlignment="1">
      <alignment vertical="top"/>
    </xf>
    <xf numFmtId="0" fontId="8" fillId="0" borderId="0" xfId="0" applyFont="1" applyFill="1" applyBorder="1" applyAlignment="1">
      <alignment vertical="top" wrapText="1"/>
    </xf>
    <xf numFmtId="0" fontId="8" fillId="0" borderId="0" xfId="0" applyFont="1" applyFill="1" applyAlignment="1">
      <alignment vertical="top"/>
    </xf>
    <xf numFmtId="0" fontId="3" fillId="0" borderId="1" xfId="0" applyFont="1" applyFill="1" applyBorder="1" applyAlignment="1" applyProtection="1">
      <alignment horizontal="center" vertical="center" wrapText="1"/>
      <protection hidden="1"/>
    </xf>
    <xf numFmtId="199" fontId="3" fillId="5" borderId="1" xfId="0" applyNumberFormat="1" applyFont="1" applyFill="1" applyBorder="1" applyAlignment="1" applyProtection="1">
      <alignment horizontal="center" wrapText="1"/>
      <protection hidden="1"/>
    </xf>
    <xf numFmtId="0" fontId="8" fillId="0" borderId="0" xfId="0" applyFont="1" applyFill="1" applyAlignment="1">
      <alignment vertical="top" wrapText="1"/>
    </xf>
    <xf numFmtId="0" fontId="6" fillId="3" borderId="0" xfId="0" applyFont="1" applyFill="1"/>
    <xf numFmtId="0" fontId="6" fillId="4" borderId="0" xfId="0" applyFont="1" applyFill="1"/>
    <xf numFmtId="199" fontId="4" fillId="0" borderId="1" xfId="0" applyNumberFormat="1" applyFont="1" applyFill="1" applyBorder="1" applyAlignment="1">
      <alignment vertical="top" wrapText="1"/>
    </xf>
    <xf numFmtId="0" fontId="0" fillId="3" borderId="1" xfId="0" applyFill="1" applyBorder="1" applyAlignment="1">
      <alignment vertical="top" wrapText="1"/>
    </xf>
    <xf numFmtId="0" fontId="4" fillId="0" borderId="1" xfId="0" applyFont="1" applyFill="1" applyBorder="1" applyAlignment="1">
      <alignment horizontal="center" vertical="top" wrapText="1"/>
    </xf>
    <xf numFmtId="0" fontId="4" fillId="0" borderId="1" xfId="0" applyFont="1" applyFill="1" applyBorder="1" applyAlignment="1">
      <alignment horizontal="left" vertical="top" wrapText="1"/>
    </xf>
    <xf numFmtId="0" fontId="4" fillId="0" borderId="1" xfId="0" applyFont="1" applyFill="1" applyBorder="1" applyAlignment="1">
      <alignment horizontal="center" vertical="top"/>
    </xf>
    <xf numFmtId="0" fontId="4" fillId="0" borderId="1" xfId="0" applyFont="1" applyFill="1" applyBorder="1" applyAlignment="1">
      <alignment vertical="top" wrapText="1"/>
    </xf>
    <xf numFmtId="199" fontId="4" fillId="0" borderId="1" xfId="0" applyNumberFormat="1" applyFont="1" applyFill="1" applyBorder="1" applyAlignment="1">
      <alignment horizontal="right" vertical="top" wrapText="1"/>
    </xf>
    <xf numFmtId="0" fontId="2" fillId="0" borderId="0" xfId="0" applyFont="1" applyFill="1" applyBorder="1"/>
    <xf numFmtId="199" fontId="4" fillId="0" borderId="1" xfId="0" applyNumberFormat="1" applyFont="1" applyFill="1" applyBorder="1" applyAlignment="1">
      <alignment horizontal="left" vertical="top" wrapText="1"/>
    </xf>
    <xf numFmtId="199" fontId="4" fillId="0" borderId="1" xfId="0" applyNumberFormat="1" applyFont="1" applyFill="1" applyBorder="1" applyAlignment="1" applyProtection="1">
      <alignment horizontal="left" vertical="top" wrapText="1"/>
      <protection hidden="1"/>
    </xf>
    <xf numFmtId="199" fontId="4" fillId="0" borderId="1" xfId="0" applyNumberFormat="1" applyFont="1" applyFill="1" applyBorder="1" applyAlignment="1">
      <alignment horizontal="center" vertical="top" wrapText="1"/>
    </xf>
    <xf numFmtId="0" fontId="4" fillId="0" borderId="2" xfId="0" applyFont="1" applyFill="1" applyBorder="1" applyAlignment="1" applyProtection="1">
      <alignment horizontal="center" vertical="top" wrapText="1"/>
      <protection hidden="1"/>
    </xf>
    <xf numFmtId="0" fontId="5" fillId="0" borderId="0" xfId="0" applyFont="1" applyFill="1" applyBorder="1" applyAlignment="1" applyProtection="1">
      <alignment horizontal="center" vertical="top" wrapText="1"/>
      <protection hidden="1"/>
    </xf>
    <xf numFmtId="0" fontId="12" fillId="0" borderId="0" xfId="0" applyFont="1" applyFill="1" applyBorder="1" applyAlignment="1" applyProtection="1">
      <alignment wrapText="1"/>
      <protection hidden="1"/>
    </xf>
    <xf numFmtId="0" fontId="13" fillId="0" borderId="0" xfId="0" applyFont="1" applyBorder="1" applyAlignment="1">
      <alignment wrapText="1"/>
    </xf>
    <xf numFmtId="0" fontId="3" fillId="0" borderId="1" xfId="0" applyFont="1" applyFill="1" applyBorder="1" applyAlignment="1" applyProtection="1">
      <alignment horizontal="center" vertical="center" wrapText="1"/>
      <protection hidden="1"/>
    </xf>
    <xf numFmtId="0" fontId="3" fillId="4" borderId="3" xfId="0" applyFont="1" applyFill="1" applyBorder="1" applyAlignment="1" applyProtection="1">
      <alignment horizontal="center" vertical="top" wrapText="1"/>
      <protection hidden="1"/>
    </xf>
    <xf numFmtId="0" fontId="8" fillId="4" borderId="4" xfId="0" applyFont="1" applyFill="1" applyBorder="1" applyAlignment="1" applyProtection="1">
      <alignment vertical="top" wrapText="1"/>
      <protection hidden="1"/>
    </xf>
    <xf numFmtId="0" fontId="0" fillId="0" borderId="4" xfId="0" applyBorder="1" applyAlignment="1">
      <alignment vertical="top" wrapText="1"/>
    </xf>
    <xf numFmtId="0" fontId="0" fillId="0" borderId="5" xfId="0" applyBorder="1" applyAlignment="1">
      <alignment vertical="top" wrapText="1"/>
    </xf>
    <xf numFmtId="0" fontId="7" fillId="4" borderId="3" xfId="0" applyFont="1" applyFill="1" applyBorder="1" applyAlignment="1" applyProtection="1">
      <alignment horizontal="center" vertical="top" wrapText="1"/>
      <protection hidden="1"/>
    </xf>
    <xf numFmtId="0" fontId="9" fillId="4" borderId="4" xfId="0" applyFont="1" applyFill="1" applyBorder="1" applyAlignment="1" applyProtection="1">
      <alignment vertical="top" wrapText="1"/>
      <protection hidden="1"/>
    </xf>
    <xf numFmtId="0" fontId="11" fillId="4" borderId="4" xfId="0" applyFont="1" applyFill="1" applyBorder="1" applyAlignment="1" applyProtection="1">
      <alignment vertical="top" wrapText="1"/>
      <protection hidden="1"/>
    </xf>
    <xf numFmtId="0" fontId="5" fillId="0" borderId="0" xfId="0" applyFont="1" applyFill="1" applyBorder="1" applyAlignment="1" applyProtection="1">
      <alignment horizontal="right" vertical="top" wrapText="1"/>
      <protection hidden="1"/>
    </xf>
    <xf numFmtId="0" fontId="12" fillId="0" borderId="0" xfId="0" applyFont="1" applyFill="1" applyBorder="1" applyAlignment="1" applyProtection="1">
      <alignment horizontal="right" wrapText="1"/>
      <protection hidden="1"/>
    </xf>
    <xf numFmtId="0" fontId="13" fillId="0" borderId="0" xfId="0" applyFont="1" applyBorder="1" applyAlignment="1">
      <alignment horizontal="right" wrapText="1"/>
    </xf>
    <xf numFmtId="0" fontId="7" fillId="3" borderId="1" xfId="0" applyFont="1" applyFill="1" applyBorder="1" applyAlignment="1" applyProtection="1">
      <alignment horizontal="right" vertical="top" wrapText="1"/>
      <protection hidden="1"/>
    </xf>
    <xf numFmtId="0" fontId="9" fillId="0" borderId="1" xfId="0" applyFont="1" applyBorder="1" applyAlignment="1">
      <alignment wrapText="1"/>
    </xf>
    <xf numFmtId="0" fontId="3" fillId="3" borderId="1" xfId="0" applyFont="1" applyFill="1" applyBorder="1" applyAlignment="1" applyProtection="1">
      <alignment horizontal="right" vertical="top" wrapText="1"/>
      <protection hidden="1"/>
    </xf>
    <xf numFmtId="0" fontId="9" fillId="3" borderId="1" xfId="0" applyFont="1" applyFill="1" applyBorder="1" applyAlignment="1">
      <alignment wrapText="1"/>
    </xf>
    <xf numFmtId="0" fontId="3" fillId="2" borderId="1" xfId="0" applyFont="1" applyFill="1" applyBorder="1" applyAlignment="1" applyProtection="1">
      <alignment horizontal="right" vertical="center" wrapText="1"/>
      <protection hidden="1"/>
    </xf>
    <xf numFmtId="0" fontId="9" fillId="0" borderId="1" xfId="0" applyFont="1" applyBorder="1" applyAlignment="1">
      <alignment horizontal="right" vertical="center" wrapText="1"/>
    </xf>
    <xf numFmtId="0" fontId="3" fillId="5" borderId="3" xfId="0" applyFont="1" applyFill="1" applyBorder="1" applyAlignment="1" applyProtection="1">
      <alignment horizontal="center" vertical="top" wrapText="1"/>
      <protection hidden="1"/>
    </xf>
    <xf numFmtId="0" fontId="8" fillId="5" borderId="4" xfId="0" applyFont="1" applyFill="1" applyBorder="1" applyAlignment="1" applyProtection="1">
      <alignment vertical="top" wrapText="1"/>
      <protection hidden="1"/>
    </xf>
    <xf numFmtId="0" fontId="9" fillId="0" borderId="1" xfId="0" applyFont="1" applyBorder="1" applyAlignment="1">
      <alignment horizontal="center" vertical="center" wrapText="1"/>
    </xf>
    <xf numFmtId="0" fontId="8" fillId="0" borderId="1" xfId="0" applyFont="1" applyFill="1" applyBorder="1" applyAlignment="1" applyProtection="1">
      <alignment horizontal="center" vertical="center" wrapText="1"/>
      <protection hidden="1"/>
    </xf>
    <xf numFmtId="0" fontId="3" fillId="5" borderId="1" xfId="0" applyFont="1" applyFill="1" applyBorder="1" applyAlignment="1" applyProtection="1">
      <alignment horizontal="right" wrapText="1"/>
      <protection hidden="1"/>
    </xf>
    <xf numFmtId="0" fontId="7"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7" fillId="5" borderId="3" xfId="0" applyFont="1" applyFill="1" applyBorder="1" applyAlignment="1" applyProtection="1">
      <alignment horizontal="center" vertical="top" wrapText="1"/>
      <protection hidden="1"/>
    </xf>
    <xf numFmtId="0" fontId="9" fillId="5" borderId="4" xfId="0" applyFont="1" applyFill="1" applyBorder="1" applyAlignment="1" applyProtection="1">
      <alignment horizontal="center" vertical="top" wrapText="1"/>
      <protection hidden="1"/>
    </xf>
    <xf numFmtId="0" fontId="0" fillId="0" borderId="4" xfId="0" applyBorder="1" applyAlignment="1">
      <alignment horizontal="center" vertical="top" wrapText="1"/>
    </xf>
    <xf numFmtId="0" fontId="0" fillId="0" borderId="5" xfId="0" applyBorder="1" applyAlignment="1">
      <alignment horizontal="center" vertical="top" wrapText="1"/>
    </xf>
    <xf numFmtId="0" fontId="8" fillId="4" borderId="4" xfId="0" applyFont="1" applyFill="1" applyBorder="1" applyAlignment="1" applyProtection="1">
      <alignment horizontal="center" vertical="top" wrapText="1"/>
      <protection hidden="1"/>
    </xf>
  </cellXfs>
  <cellStyles count="1">
    <cellStyle name="Звичайни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Офіс">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Офіс">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02"/>
  <sheetViews>
    <sheetView tabSelected="1" view="pageBreakPreview" zoomScale="75" zoomScaleNormal="70" zoomScaleSheetLayoutView="75" workbookViewId="0">
      <pane ySplit="4" topLeftCell="A127" activePane="bottomLeft" state="frozen"/>
      <selection pane="bottomLeft" activeCell="D3" sqref="D3:D4"/>
    </sheetView>
  </sheetViews>
  <sheetFormatPr defaultRowHeight="15.6" x14ac:dyDescent="0.3"/>
  <cols>
    <col min="1" max="1" width="5.109375" style="24" customWidth="1"/>
    <col min="2" max="2" width="27.33203125" style="24" customWidth="1"/>
    <col min="3" max="3" width="17.5546875" style="21" customWidth="1"/>
    <col min="4" max="4" width="29.88671875" style="24" customWidth="1"/>
    <col min="5" max="5" width="12.5546875" style="24" customWidth="1"/>
    <col min="6" max="6" width="13.88671875" style="27" customWidth="1"/>
    <col min="7" max="7" width="14.6640625" customWidth="1"/>
    <col min="8" max="8" width="14.88671875" customWidth="1"/>
    <col min="9" max="9" width="14.5546875" customWidth="1"/>
    <col min="10" max="10" width="19" customWidth="1"/>
  </cols>
  <sheetData>
    <row r="1" spans="1:10" s="1" customFormat="1" ht="44.25" customHeight="1" x14ac:dyDescent="0.35">
      <c r="A1" s="53" t="s">
        <v>231</v>
      </c>
      <c r="B1" s="54"/>
      <c r="C1" s="54"/>
      <c r="D1" s="54"/>
      <c r="E1" s="54"/>
      <c r="F1" s="54"/>
      <c r="G1" s="55"/>
      <c r="H1" s="55"/>
      <c r="I1" s="55"/>
      <c r="J1" s="55"/>
    </row>
    <row r="2" spans="1:10" s="1" customFormat="1" ht="26.25" customHeight="1" x14ac:dyDescent="0.35">
      <c r="A2" s="42" t="s">
        <v>227</v>
      </c>
      <c r="B2" s="43"/>
      <c r="C2" s="43"/>
      <c r="D2" s="43"/>
      <c r="E2" s="43"/>
      <c r="F2" s="43"/>
      <c r="G2" s="44"/>
      <c r="H2" s="44"/>
      <c r="I2" s="44"/>
      <c r="J2" s="44"/>
    </row>
    <row r="3" spans="1:10" s="1" customFormat="1" ht="37.5" customHeight="1" x14ac:dyDescent="0.25">
      <c r="A3" s="45" t="s">
        <v>0</v>
      </c>
      <c r="B3" s="45" t="s">
        <v>228</v>
      </c>
      <c r="C3" s="45" t="s">
        <v>81</v>
      </c>
      <c r="D3" s="45" t="s">
        <v>229</v>
      </c>
      <c r="E3" s="45" t="s">
        <v>97</v>
      </c>
      <c r="F3" s="45" t="s">
        <v>119</v>
      </c>
      <c r="G3" s="45" t="s">
        <v>243</v>
      </c>
      <c r="H3" s="45"/>
      <c r="I3" s="64"/>
      <c r="J3" s="67" t="s">
        <v>103</v>
      </c>
    </row>
    <row r="4" spans="1:10" s="1" customFormat="1" ht="45" customHeight="1" x14ac:dyDescent="0.25">
      <c r="A4" s="45"/>
      <c r="B4" s="65"/>
      <c r="C4" s="64"/>
      <c r="D4" s="65"/>
      <c r="E4" s="64"/>
      <c r="F4" s="64"/>
      <c r="G4" s="25" t="s">
        <v>116</v>
      </c>
      <c r="H4" s="25" t="s">
        <v>117</v>
      </c>
      <c r="I4" s="25" t="s">
        <v>118</v>
      </c>
      <c r="J4" s="68"/>
    </row>
    <row r="5" spans="1:10" s="1" customFormat="1" ht="16.5" customHeight="1" x14ac:dyDescent="0.25">
      <c r="A5" s="69" t="s">
        <v>124</v>
      </c>
      <c r="B5" s="70"/>
      <c r="C5" s="70"/>
      <c r="D5" s="70"/>
      <c r="E5" s="70"/>
      <c r="F5" s="70"/>
      <c r="G5" s="71"/>
      <c r="H5" s="71"/>
      <c r="I5" s="71"/>
      <c r="J5" s="72"/>
    </row>
    <row r="6" spans="1:10" s="1" customFormat="1" ht="18.75" customHeight="1" x14ac:dyDescent="0.25">
      <c r="A6" s="46" t="s">
        <v>125</v>
      </c>
      <c r="B6" s="73"/>
      <c r="C6" s="73"/>
      <c r="D6" s="73"/>
      <c r="E6" s="73"/>
      <c r="F6" s="73"/>
      <c r="G6" s="71"/>
      <c r="H6" s="71"/>
      <c r="I6" s="71"/>
      <c r="J6" s="72"/>
    </row>
    <row r="7" spans="1:10" s="6" customFormat="1" ht="111.75" customHeight="1" x14ac:dyDescent="0.25">
      <c r="A7" s="7">
        <v>1</v>
      </c>
      <c r="B7" s="8" t="s">
        <v>120</v>
      </c>
      <c r="C7" s="8" t="s">
        <v>82</v>
      </c>
      <c r="D7" s="8" t="s">
        <v>121</v>
      </c>
      <c r="E7" s="7">
        <v>36</v>
      </c>
      <c r="F7" s="11">
        <f>SUM(G7:I7)</f>
        <v>1207000</v>
      </c>
      <c r="G7" s="11">
        <v>400000</v>
      </c>
      <c r="H7" s="11">
        <v>400000</v>
      </c>
      <c r="I7" s="10">
        <v>407000</v>
      </c>
      <c r="J7" s="10" t="s">
        <v>104</v>
      </c>
    </row>
    <row r="8" spans="1:10" s="6" customFormat="1" ht="101.25" customHeight="1" x14ac:dyDescent="0.25">
      <c r="A8" s="7">
        <v>2</v>
      </c>
      <c r="B8" s="8" t="s">
        <v>120</v>
      </c>
      <c r="C8" s="8" t="s">
        <v>82</v>
      </c>
      <c r="D8" s="8" t="s">
        <v>17</v>
      </c>
      <c r="E8" s="7">
        <v>36</v>
      </c>
      <c r="F8" s="11">
        <f>SUM(G8:I8)</f>
        <v>484950</v>
      </c>
      <c r="G8" s="11">
        <v>161950</v>
      </c>
      <c r="H8" s="11">
        <v>161000</v>
      </c>
      <c r="I8" s="10">
        <v>162000</v>
      </c>
      <c r="J8" s="10" t="s">
        <v>104</v>
      </c>
    </row>
    <row r="9" spans="1:10" s="6" customFormat="1" ht="121.5" customHeight="1" x14ac:dyDescent="0.25">
      <c r="A9" s="7">
        <v>3</v>
      </c>
      <c r="B9" s="8" t="s">
        <v>122</v>
      </c>
      <c r="C9" s="8" t="s">
        <v>82</v>
      </c>
      <c r="D9" s="8" t="s">
        <v>98</v>
      </c>
      <c r="E9" s="7">
        <v>36</v>
      </c>
      <c r="F9" s="11">
        <f>SUM(G9:I9)</f>
        <v>16600</v>
      </c>
      <c r="G9" s="11">
        <v>5500</v>
      </c>
      <c r="H9" s="11">
        <v>5500</v>
      </c>
      <c r="I9" s="10">
        <v>5600</v>
      </c>
      <c r="J9" s="10" t="s">
        <v>105</v>
      </c>
    </row>
    <row r="10" spans="1:10" s="6" customFormat="1" ht="60" customHeight="1" x14ac:dyDescent="0.25">
      <c r="A10" s="7">
        <v>4</v>
      </c>
      <c r="B10" s="8" t="s">
        <v>122</v>
      </c>
      <c r="C10" s="8" t="s">
        <v>82</v>
      </c>
      <c r="D10" s="8" t="s">
        <v>18</v>
      </c>
      <c r="E10" s="7">
        <v>36</v>
      </c>
      <c r="F10" s="11">
        <f>SUM(G10:I10)</f>
        <v>19066</v>
      </c>
      <c r="G10" s="11">
        <v>6300</v>
      </c>
      <c r="H10" s="11">
        <v>6300</v>
      </c>
      <c r="I10" s="10">
        <v>6466</v>
      </c>
      <c r="J10" s="10" t="s">
        <v>104</v>
      </c>
    </row>
    <row r="11" spans="1:10" s="6" customFormat="1" ht="82.5" customHeight="1" x14ac:dyDescent="0.25">
      <c r="A11" s="7">
        <v>5</v>
      </c>
      <c r="B11" s="8" t="s">
        <v>123</v>
      </c>
      <c r="C11" s="8" t="s">
        <v>82</v>
      </c>
      <c r="D11" s="8" t="s">
        <v>19</v>
      </c>
      <c r="E11" s="7">
        <v>36</v>
      </c>
      <c r="F11" s="11">
        <f>SUM(G11:I11)</f>
        <v>27440</v>
      </c>
      <c r="G11" s="11">
        <v>8350</v>
      </c>
      <c r="H11" s="11">
        <v>9175</v>
      </c>
      <c r="I11" s="10">
        <v>9915</v>
      </c>
      <c r="J11" s="10" t="s">
        <v>106</v>
      </c>
    </row>
    <row r="12" spans="1:10" s="1" customFormat="1" ht="17.25" customHeight="1" x14ac:dyDescent="0.3">
      <c r="A12" s="58" t="s">
        <v>1</v>
      </c>
      <c r="B12" s="57"/>
      <c r="C12" s="57"/>
      <c r="D12" s="57"/>
      <c r="E12" s="57"/>
      <c r="F12" s="12">
        <f>SUM(F7:F11)</f>
        <v>1755056</v>
      </c>
      <c r="G12" s="12">
        <f>SUM(G7:G11)</f>
        <v>582100</v>
      </c>
      <c r="H12" s="12">
        <f>SUM(H7:H11)</f>
        <v>581975</v>
      </c>
      <c r="I12" s="12">
        <f>SUM(I7:I11)</f>
        <v>590981</v>
      </c>
      <c r="J12" s="12"/>
    </row>
    <row r="13" spans="1:10" s="1" customFormat="1" ht="18" customHeight="1" x14ac:dyDescent="0.25">
      <c r="A13" s="46" t="s">
        <v>130</v>
      </c>
      <c r="B13" s="47"/>
      <c r="C13" s="47"/>
      <c r="D13" s="47"/>
      <c r="E13" s="47"/>
      <c r="F13" s="47"/>
      <c r="G13" s="48"/>
      <c r="H13" s="48"/>
      <c r="I13" s="48"/>
      <c r="J13" s="49"/>
    </row>
    <row r="14" spans="1:10" s="4" customFormat="1" ht="84.75" customHeight="1" x14ac:dyDescent="0.25">
      <c r="A14" s="7">
        <v>6</v>
      </c>
      <c r="B14" s="9" t="s">
        <v>126</v>
      </c>
      <c r="C14" s="8" t="s">
        <v>82</v>
      </c>
      <c r="D14" s="8" t="s">
        <v>35</v>
      </c>
      <c r="E14" s="7">
        <v>36</v>
      </c>
      <c r="F14" s="11">
        <f t="shared" ref="F14:F22" si="0">SUM(G14:I14)</f>
        <v>503534</v>
      </c>
      <c r="G14" s="11">
        <v>155245</v>
      </c>
      <c r="H14" s="11">
        <v>236744.5</v>
      </c>
      <c r="I14" s="10">
        <v>111544.5</v>
      </c>
      <c r="J14" s="10" t="s">
        <v>127</v>
      </c>
    </row>
    <row r="15" spans="1:10" s="4" customFormat="1" ht="100.5" customHeight="1" x14ac:dyDescent="0.25">
      <c r="A15" s="7">
        <v>7</v>
      </c>
      <c r="B15" s="9" t="s">
        <v>126</v>
      </c>
      <c r="C15" s="8" t="s">
        <v>82</v>
      </c>
      <c r="D15" s="8" t="s">
        <v>36</v>
      </c>
      <c r="E15" s="7">
        <v>36</v>
      </c>
      <c r="F15" s="11">
        <f t="shared" si="0"/>
        <v>173500</v>
      </c>
      <c r="G15" s="11">
        <v>42500</v>
      </c>
      <c r="H15" s="11">
        <v>40500</v>
      </c>
      <c r="I15" s="10">
        <v>90500</v>
      </c>
      <c r="J15" s="10" t="s">
        <v>127</v>
      </c>
    </row>
    <row r="16" spans="1:10" s="4" customFormat="1" ht="70.5" customHeight="1" x14ac:dyDescent="0.25">
      <c r="A16" s="7">
        <v>8</v>
      </c>
      <c r="B16" s="9" t="s">
        <v>129</v>
      </c>
      <c r="C16" s="8" t="s">
        <v>82</v>
      </c>
      <c r="D16" s="8" t="s">
        <v>37</v>
      </c>
      <c r="E16" s="7">
        <v>36</v>
      </c>
      <c r="F16" s="11">
        <f t="shared" si="0"/>
        <v>4300</v>
      </c>
      <c r="G16" s="11">
        <v>300</v>
      </c>
      <c r="H16" s="11">
        <v>2000</v>
      </c>
      <c r="I16" s="10">
        <v>2000</v>
      </c>
      <c r="J16" s="10" t="s">
        <v>104</v>
      </c>
    </row>
    <row r="17" spans="1:10" s="6" customFormat="1" ht="130.5" customHeight="1" x14ac:dyDescent="0.25">
      <c r="A17" s="7">
        <v>9</v>
      </c>
      <c r="B17" s="9" t="s">
        <v>128</v>
      </c>
      <c r="C17" s="8" t="s">
        <v>82</v>
      </c>
      <c r="D17" s="8" t="s">
        <v>30</v>
      </c>
      <c r="E17" s="32">
        <v>36</v>
      </c>
      <c r="F17" s="11">
        <f t="shared" si="0"/>
        <v>200</v>
      </c>
      <c r="G17" s="11">
        <v>50</v>
      </c>
      <c r="H17" s="11">
        <v>100</v>
      </c>
      <c r="I17" s="10">
        <v>50</v>
      </c>
      <c r="J17" s="10" t="s">
        <v>108</v>
      </c>
    </row>
    <row r="18" spans="1:10" s="6" customFormat="1" ht="131.25" customHeight="1" x14ac:dyDescent="0.25">
      <c r="A18" s="7">
        <v>10</v>
      </c>
      <c r="B18" s="9" t="s">
        <v>128</v>
      </c>
      <c r="C18" s="33" t="s">
        <v>83</v>
      </c>
      <c r="D18" s="8" t="s">
        <v>115</v>
      </c>
      <c r="E18" s="32">
        <v>36</v>
      </c>
      <c r="F18" s="11">
        <f t="shared" si="0"/>
        <v>3200</v>
      </c>
      <c r="G18" s="11">
        <v>400</v>
      </c>
      <c r="H18" s="11">
        <v>1400</v>
      </c>
      <c r="I18" s="10">
        <v>1400</v>
      </c>
      <c r="J18" s="10" t="s">
        <v>105</v>
      </c>
    </row>
    <row r="19" spans="1:10" s="6" customFormat="1" ht="130.5" customHeight="1" x14ac:dyDescent="0.25">
      <c r="A19" s="7">
        <v>11</v>
      </c>
      <c r="B19" s="9" t="s">
        <v>128</v>
      </c>
      <c r="C19" s="8" t="s">
        <v>82</v>
      </c>
      <c r="D19" s="8" t="s">
        <v>69</v>
      </c>
      <c r="E19" s="32">
        <v>36</v>
      </c>
      <c r="F19" s="11">
        <f t="shared" si="0"/>
        <v>900</v>
      </c>
      <c r="G19" s="11">
        <v>100</v>
      </c>
      <c r="H19" s="11">
        <v>500</v>
      </c>
      <c r="I19" s="10">
        <v>300</v>
      </c>
      <c r="J19" s="10" t="s">
        <v>105</v>
      </c>
    </row>
    <row r="20" spans="1:10" s="6" customFormat="1" ht="148.5" customHeight="1" x14ac:dyDescent="0.25">
      <c r="A20" s="7">
        <v>12</v>
      </c>
      <c r="B20" s="9" t="s">
        <v>128</v>
      </c>
      <c r="C20" s="8" t="s">
        <v>82</v>
      </c>
      <c r="D20" s="8" t="s">
        <v>31</v>
      </c>
      <c r="E20" s="7">
        <v>36</v>
      </c>
      <c r="F20" s="11">
        <f t="shared" si="0"/>
        <v>300</v>
      </c>
      <c r="G20" s="11">
        <v>100</v>
      </c>
      <c r="H20" s="11">
        <v>100</v>
      </c>
      <c r="I20" s="10">
        <v>100</v>
      </c>
      <c r="J20" s="10" t="s">
        <v>108</v>
      </c>
    </row>
    <row r="21" spans="1:10" s="6" customFormat="1" ht="162.75" customHeight="1" x14ac:dyDescent="0.25">
      <c r="A21" s="7">
        <v>13</v>
      </c>
      <c r="B21" s="9" t="s">
        <v>131</v>
      </c>
      <c r="C21" s="33" t="s">
        <v>83</v>
      </c>
      <c r="D21" s="8" t="s">
        <v>132</v>
      </c>
      <c r="E21" s="7">
        <v>36</v>
      </c>
      <c r="F21" s="11">
        <f t="shared" si="0"/>
        <v>0</v>
      </c>
      <c r="G21" s="11">
        <v>0</v>
      </c>
      <c r="H21" s="11">
        <v>0</v>
      </c>
      <c r="I21" s="10">
        <v>0</v>
      </c>
      <c r="J21" s="10" t="s">
        <v>109</v>
      </c>
    </row>
    <row r="22" spans="1:10" s="6" customFormat="1" ht="99" customHeight="1" x14ac:dyDescent="0.25">
      <c r="A22" s="7">
        <v>14</v>
      </c>
      <c r="B22" s="9" t="s">
        <v>133</v>
      </c>
      <c r="C22" s="33" t="s">
        <v>83</v>
      </c>
      <c r="D22" s="8" t="s">
        <v>70</v>
      </c>
      <c r="E22" s="7">
        <v>36</v>
      </c>
      <c r="F22" s="11">
        <f t="shared" si="0"/>
        <v>1000</v>
      </c>
      <c r="G22" s="11">
        <v>200</v>
      </c>
      <c r="H22" s="11">
        <v>400</v>
      </c>
      <c r="I22" s="10">
        <v>400</v>
      </c>
      <c r="J22" s="10" t="s">
        <v>105</v>
      </c>
    </row>
    <row r="23" spans="1:10" s="4" customFormat="1" ht="16.5" customHeight="1" x14ac:dyDescent="0.3">
      <c r="A23" s="58" t="s">
        <v>1</v>
      </c>
      <c r="B23" s="57"/>
      <c r="C23" s="57"/>
      <c r="D23" s="57"/>
      <c r="E23" s="57"/>
      <c r="F23" s="12">
        <f>SUM(F14:F22)</f>
        <v>686934</v>
      </c>
      <c r="G23" s="12">
        <f>SUM(G14:G22)</f>
        <v>198895</v>
      </c>
      <c r="H23" s="12">
        <f>SUM(H14:H22)</f>
        <v>281744.5</v>
      </c>
      <c r="I23" s="12">
        <f>SUM(I14:I22)</f>
        <v>206294.5</v>
      </c>
      <c r="J23" s="12"/>
    </row>
    <row r="24" spans="1:10" s="4" customFormat="1" ht="16.5" customHeight="1" x14ac:dyDescent="0.25">
      <c r="A24" s="46" t="s">
        <v>134</v>
      </c>
      <c r="B24" s="47"/>
      <c r="C24" s="47"/>
      <c r="D24" s="47"/>
      <c r="E24" s="47"/>
      <c r="F24" s="47"/>
      <c r="G24" s="48"/>
      <c r="H24" s="48"/>
      <c r="I24" s="48"/>
      <c r="J24" s="49"/>
    </row>
    <row r="25" spans="1:10" s="6" customFormat="1" ht="103.5" customHeight="1" x14ac:dyDescent="0.25">
      <c r="A25" s="7">
        <v>15</v>
      </c>
      <c r="B25" s="9" t="s">
        <v>135</v>
      </c>
      <c r="C25" s="8" t="s">
        <v>84</v>
      </c>
      <c r="D25" s="8" t="s">
        <v>62</v>
      </c>
      <c r="E25" s="7">
        <v>36</v>
      </c>
      <c r="F25" s="11">
        <f>SUM(G25:I25)</f>
        <v>6500</v>
      </c>
      <c r="G25" s="11">
        <v>1500</v>
      </c>
      <c r="H25" s="11">
        <v>2500</v>
      </c>
      <c r="I25" s="10">
        <v>2500</v>
      </c>
      <c r="J25" s="10" t="s">
        <v>108</v>
      </c>
    </row>
    <row r="26" spans="1:10" s="6" customFormat="1" ht="70.5" customHeight="1" x14ac:dyDescent="0.25">
      <c r="A26" s="7">
        <v>16</v>
      </c>
      <c r="B26" s="9" t="s">
        <v>136</v>
      </c>
      <c r="C26" s="33" t="s">
        <v>83</v>
      </c>
      <c r="D26" s="8" t="s">
        <v>71</v>
      </c>
      <c r="E26" s="7">
        <v>36</v>
      </c>
      <c r="F26" s="11">
        <f>SUM(G26:I26)</f>
        <v>1200</v>
      </c>
      <c r="G26" s="11">
        <v>300</v>
      </c>
      <c r="H26" s="11">
        <v>400</v>
      </c>
      <c r="I26" s="10">
        <v>500</v>
      </c>
      <c r="J26" s="10" t="s">
        <v>108</v>
      </c>
    </row>
    <row r="27" spans="1:10" s="6" customFormat="1" ht="108" customHeight="1" x14ac:dyDescent="0.25">
      <c r="A27" s="7">
        <v>17</v>
      </c>
      <c r="B27" s="9" t="s">
        <v>138</v>
      </c>
      <c r="C27" s="8" t="s">
        <v>82</v>
      </c>
      <c r="D27" s="8" t="s">
        <v>114</v>
      </c>
      <c r="E27" s="7">
        <v>36</v>
      </c>
      <c r="F27" s="11">
        <f>SUM(G27:I27)</f>
        <v>4000</v>
      </c>
      <c r="G27" s="11">
        <v>1000</v>
      </c>
      <c r="H27" s="11">
        <v>1500</v>
      </c>
      <c r="I27" s="10">
        <v>1500</v>
      </c>
      <c r="J27" s="10" t="s">
        <v>105</v>
      </c>
    </row>
    <row r="28" spans="1:10" s="6" customFormat="1" ht="72.75" customHeight="1" x14ac:dyDescent="0.25">
      <c r="A28" s="7">
        <v>18</v>
      </c>
      <c r="B28" s="9" t="s">
        <v>137</v>
      </c>
      <c r="C28" s="8" t="s">
        <v>83</v>
      </c>
      <c r="D28" s="8" t="s">
        <v>232</v>
      </c>
      <c r="E28" s="7">
        <v>36</v>
      </c>
      <c r="F28" s="11">
        <f>SUM(G28:I28)</f>
        <v>135</v>
      </c>
      <c r="G28" s="11">
        <v>45</v>
      </c>
      <c r="H28" s="11">
        <v>45</v>
      </c>
      <c r="I28" s="10">
        <v>45</v>
      </c>
      <c r="J28" s="10" t="s">
        <v>104</v>
      </c>
    </row>
    <row r="29" spans="1:10" s="1" customFormat="1" ht="18" customHeight="1" x14ac:dyDescent="0.3">
      <c r="A29" s="58" t="s">
        <v>1</v>
      </c>
      <c r="B29" s="57"/>
      <c r="C29" s="57"/>
      <c r="D29" s="57"/>
      <c r="E29" s="57"/>
      <c r="F29" s="12">
        <f>SUM(F25:F28)</f>
        <v>11835</v>
      </c>
      <c r="G29" s="12">
        <f>SUM(G25:G28)</f>
        <v>2845</v>
      </c>
      <c r="H29" s="12">
        <f>SUM(H25:H28)</f>
        <v>4445</v>
      </c>
      <c r="I29" s="12">
        <f>SUM(I25:I28)</f>
        <v>4545</v>
      </c>
      <c r="J29" s="12"/>
    </row>
    <row r="30" spans="1:10" s="1" customFormat="1" ht="18.75" customHeight="1" x14ac:dyDescent="0.25">
      <c r="A30" s="46" t="s">
        <v>139</v>
      </c>
      <c r="B30" s="47"/>
      <c r="C30" s="47"/>
      <c r="D30" s="47"/>
      <c r="E30" s="47"/>
      <c r="F30" s="47"/>
      <c r="G30" s="48"/>
      <c r="H30" s="48"/>
      <c r="I30" s="48"/>
      <c r="J30" s="49"/>
    </row>
    <row r="31" spans="1:10" s="4" customFormat="1" ht="114.75" customHeight="1" x14ac:dyDescent="0.25">
      <c r="A31" s="7">
        <v>19</v>
      </c>
      <c r="B31" s="9" t="s">
        <v>140</v>
      </c>
      <c r="C31" s="8" t="s">
        <v>82</v>
      </c>
      <c r="D31" s="8" t="s">
        <v>80</v>
      </c>
      <c r="E31" s="7">
        <v>36</v>
      </c>
      <c r="F31" s="11">
        <f>SUM(G31:I31)</f>
        <v>2300</v>
      </c>
      <c r="G31" s="11">
        <v>300</v>
      </c>
      <c r="H31" s="11">
        <v>1000</v>
      </c>
      <c r="I31" s="10">
        <v>1000</v>
      </c>
      <c r="J31" s="10" t="s">
        <v>105</v>
      </c>
    </row>
    <row r="32" spans="1:10" s="4" customFormat="1" ht="100.5" customHeight="1" x14ac:dyDescent="0.25">
      <c r="A32" s="7">
        <v>20</v>
      </c>
      <c r="B32" s="9" t="s">
        <v>141</v>
      </c>
      <c r="C32" s="8" t="s">
        <v>82</v>
      </c>
      <c r="D32" s="33" t="s">
        <v>79</v>
      </c>
      <c r="E32" s="7">
        <v>36</v>
      </c>
      <c r="F32" s="10">
        <f>SUM(G32:I32)</f>
        <v>1180</v>
      </c>
      <c r="G32" s="13">
        <v>180</v>
      </c>
      <c r="H32" s="13">
        <v>500</v>
      </c>
      <c r="I32" s="10">
        <v>500</v>
      </c>
      <c r="J32" s="10" t="s">
        <v>105</v>
      </c>
    </row>
    <row r="33" spans="1:10" s="4" customFormat="1" ht="69" customHeight="1" x14ac:dyDescent="0.25">
      <c r="A33" s="7">
        <v>21</v>
      </c>
      <c r="B33" s="9" t="s">
        <v>142</v>
      </c>
      <c r="C33" s="8" t="s">
        <v>82</v>
      </c>
      <c r="D33" s="8" t="s">
        <v>101</v>
      </c>
      <c r="E33" s="7">
        <v>36</v>
      </c>
      <c r="F33" s="11">
        <f>SUM(G33:I33)</f>
        <v>840</v>
      </c>
      <c r="G33" s="11">
        <v>280</v>
      </c>
      <c r="H33" s="11">
        <v>280</v>
      </c>
      <c r="I33" s="10">
        <v>280</v>
      </c>
      <c r="J33" s="10" t="s">
        <v>108</v>
      </c>
    </row>
    <row r="34" spans="1:10" s="4" customFormat="1" ht="74.25" customHeight="1" x14ac:dyDescent="0.25">
      <c r="A34" s="7">
        <v>22</v>
      </c>
      <c r="B34" s="9" t="s">
        <v>143</v>
      </c>
      <c r="C34" s="8" t="s">
        <v>82</v>
      </c>
      <c r="D34" s="8" t="s">
        <v>33</v>
      </c>
      <c r="E34" s="7">
        <v>36</v>
      </c>
      <c r="F34" s="11">
        <f>SUM(G34:I34)</f>
        <v>770</v>
      </c>
      <c r="G34" s="11">
        <v>100</v>
      </c>
      <c r="H34" s="11">
        <v>300</v>
      </c>
      <c r="I34" s="10">
        <v>370</v>
      </c>
      <c r="J34" s="10" t="s">
        <v>105</v>
      </c>
    </row>
    <row r="35" spans="1:10" s="1" customFormat="1" ht="18" customHeight="1" x14ac:dyDescent="0.3">
      <c r="A35" s="58" t="s">
        <v>1</v>
      </c>
      <c r="B35" s="57"/>
      <c r="C35" s="57"/>
      <c r="D35" s="57"/>
      <c r="E35" s="57"/>
      <c r="F35" s="14">
        <f>SUM(F31:F34)</f>
        <v>5090</v>
      </c>
      <c r="G35" s="14">
        <f>SUM(G31:G34)</f>
        <v>860</v>
      </c>
      <c r="H35" s="14">
        <f>SUM(H31:H34)</f>
        <v>2080</v>
      </c>
      <c r="I35" s="14">
        <f>SUM(I31:I34)</f>
        <v>2150</v>
      </c>
      <c r="J35" s="14"/>
    </row>
    <row r="36" spans="1:10" s="1" customFormat="1" ht="20.25" customHeight="1" x14ac:dyDescent="0.25">
      <c r="A36" s="46" t="s">
        <v>144</v>
      </c>
      <c r="B36" s="47"/>
      <c r="C36" s="47"/>
      <c r="D36" s="47"/>
      <c r="E36" s="47"/>
      <c r="F36" s="47"/>
      <c r="G36" s="48"/>
      <c r="H36" s="48"/>
      <c r="I36" s="48"/>
      <c r="J36" s="49"/>
    </row>
    <row r="37" spans="1:10" s="6" customFormat="1" ht="177.75" customHeight="1" x14ac:dyDescent="0.25">
      <c r="A37" s="7">
        <v>23</v>
      </c>
      <c r="B37" s="9" t="s">
        <v>145</v>
      </c>
      <c r="C37" s="8" t="s">
        <v>82</v>
      </c>
      <c r="D37" s="8" t="s">
        <v>61</v>
      </c>
      <c r="E37" s="7">
        <v>36</v>
      </c>
      <c r="F37" s="11">
        <f>SUM(G37:I37)</f>
        <v>3600</v>
      </c>
      <c r="G37" s="11">
        <v>1200</v>
      </c>
      <c r="H37" s="11">
        <v>1200</v>
      </c>
      <c r="I37" s="10">
        <v>1200</v>
      </c>
      <c r="J37" s="10" t="s">
        <v>106</v>
      </c>
    </row>
    <row r="38" spans="1:10" s="6" customFormat="1" ht="123.75" customHeight="1" x14ac:dyDescent="0.25">
      <c r="A38" s="7">
        <v>24</v>
      </c>
      <c r="B38" s="9" t="s">
        <v>146</v>
      </c>
      <c r="C38" s="8" t="s">
        <v>83</v>
      </c>
      <c r="D38" s="8" t="s">
        <v>147</v>
      </c>
      <c r="E38" s="7">
        <v>36</v>
      </c>
      <c r="F38" s="11">
        <f>SUM(G38:I38)</f>
        <v>210000</v>
      </c>
      <c r="G38" s="11">
        <v>70000</v>
      </c>
      <c r="H38" s="11">
        <v>70000</v>
      </c>
      <c r="I38" s="10">
        <v>70000</v>
      </c>
      <c r="J38" s="10" t="s">
        <v>110</v>
      </c>
    </row>
    <row r="39" spans="1:10" s="1" customFormat="1" ht="15.75" customHeight="1" x14ac:dyDescent="0.3">
      <c r="A39" s="58" t="s">
        <v>1</v>
      </c>
      <c r="B39" s="57"/>
      <c r="C39" s="57"/>
      <c r="D39" s="57"/>
      <c r="E39" s="57"/>
      <c r="F39" s="14">
        <f>SUM(F37:F38)</f>
        <v>213600</v>
      </c>
      <c r="G39" s="14">
        <f>SUM(G37:G38)</f>
        <v>71200</v>
      </c>
      <c r="H39" s="14">
        <f>SUM(H37:H38)</f>
        <v>71200</v>
      </c>
      <c r="I39" s="14">
        <f>SUM(I37:I38)</f>
        <v>71200</v>
      </c>
      <c r="J39" s="31"/>
    </row>
    <row r="40" spans="1:10" s="5" customFormat="1" ht="21.75" customHeight="1" x14ac:dyDescent="0.25">
      <c r="A40" s="60" t="s">
        <v>2</v>
      </c>
      <c r="B40" s="60"/>
      <c r="C40" s="60"/>
      <c r="D40" s="60"/>
      <c r="E40" s="61"/>
      <c r="F40" s="15">
        <f>SUM(F12+F23+F29+F35+F39)</f>
        <v>2672515</v>
      </c>
      <c r="G40" s="15">
        <f>SUM(G12+G23+G29+G35+G39)</f>
        <v>855900</v>
      </c>
      <c r="H40" s="15">
        <f>SUM(H12+H23+H29+H35+H39)</f>
        <v>941444.5</v>
      </c>
      <c r="I40" s="15">
        <f>SUM(I12+I23+I29+I35+I39)</f>
        <v>875170.5</v>
      </c>
      <c r="J40" s="15"/>
    </row>
    <row r="41" spans="1:10" s="1" customFormat="1" ht="18" customHeight="1" x14ac:dyDescent="0.25">
      <c r="A41" s="62" t="s">
        <v>196</v>
      </c>
      <c r="B41" s="63"/>
      <c r="C41" s="63"/>
      <c r="D41" s="63"/>
      <c r="E41" s="63"/>
      <c r="F41" s="63"/>
      <c r="G41" s="48"/>
      <c r="H41" s="48"/>
      <c r="I41" s="48"/>
      <c r="J41" s="49"/>
    </row>
    <row r="42" spans="1:10" s="1" customFormat="1" ht="18.75" customHeight="1" x14ac:dyDescent="0.25">
      <c r="A42" s="50" t="s">
        <v>195</v>
      </c>
      <c r="B42" s="51"/>
      <c r="C42" s="51"/>
      <c r="D42" s="51"/>
      <c r="E42" s="51"/>
      <c r="F42" s="51"/>
      <c r="G42" s="48"/>
      <c r="H42" s="48"/>
      <c r="I42" s="48"/>
      <c r="J42" s="49"/>
    </row>
    <row r="43" spans="1:10" s="4" customFormat="1" ht="100.5" customHeight="1" x14ac:dyDescent="0.25">
      <c r="A43" s="7">
        <v>25</v>
      </c>
      <c r="B43" s="9" t="s">
        <v>200</v>
      </c>
      <c r="C43" s="8" t="s">
        <v>83</v>
      </c>
      <c r="D43" s="8" t="s">
        <v>63</v>
      </c>
      <c r="E43" s="7">
        <v>36</v>
      </c>
      <c r="F43" s="11">
        <f t="shared" ref="F43:F49" si="1">SUM(G43:I43)</f>
        <v>1500</v>
      </c>
      <c r="G43" s="11">
        <v>500</v>
      </c>
      <c r="H43" s="11">
        <v>500</v>
      </c>
      <c r="I43" s="10">
        <v>500</v>
      </c>
      <c r="J43" s="10" t="s">
        <v>108</v>
      </c>
    </row>
    <row r="44" spans="1:10" s="4" customFormat="1" ht="75" customHeight="1" x14ac:dyDescent="0.25">
      <c r="A44" s="7">
        <v>26</v>
      </c>
      <c r="B44" s="9" t="s">
        <v>201</v>
      </c>
      <c r="C44" s="8" t="s">
        <v>83</v>
      </c>
      <c r="D44" s="8" t="s">
        <v>64</v>
      </c>
      <c r="E44" s="7">
        <v>36</v>
      </c>
      <c r="F44" s="11">
        <f t="shared" si="1"/>
        <v>1000</v>
      </c>
      <c r="G44" s="11">
        <v>300</v>
      </c>
      <c r="H44" s="11">
        <v>300</v>
      </c>
      <c r="I44" s="10">
        <v>400</v>
      </c>
      <c r="J44" s="10" t="s">
        <v>108</v>
      </c>
    </row>
    <row r="45" spans="1:10" s="4" customFormat="1" ht="240" customHeight="1" x14ac:dyDescent="0.25">
      <c r="A45" s="7">
        <v>27</v>
      </c>
      <c r="B45" s="9" t="s">
        <v>202</v>
      </c>
      <c r="C45" s="8" t="s">
        <v>83</v>
      </c>
      <c r="D45" s="33" t="s">
        <v>72</v>
      </c>
      <c r="E45" s="7">
        <v>36</v>
      </c>
      <c r="F45" s="11">
        <f t="shared" si="1"/>
        <v>150</v>
      </c>
      <c r="G45" s="11">
        <v>50</v>
      </c>
      <c r="H45" s="11">
        <v>50</v>
      </c>
      <c r="I45" s="10">
        <v>50</v>
      </c>
      <c r="J45" s="10" t="s">
        <v>104</v>
      </c>
    </row>
    <row r="46" spans="1:10" s="4" customFormat="1" ht="105" customHeight="1" x14ac:dyDescent="0.25">
      <c r="A46" s="7">
        <v>28</v>
      </c>
      <c r="B46" s="9" t="s">
        <v>203</v>
      </c>
      <c r="C46" s="8" t="s">
        <v>83</v>
      </c>
      <c r="D46" s="8" t="s">
        <v>55</v>
      </c>
      <c r="E46" s="7">
        <v>36</v>
      </c>
      <c r="F46" s="11">
        <f t="shared" si="1"/>
        <v>500</v>
      </c>
      <c r="G46" s="11">
        <v>150</v>
      </c>
      <c r="H46" s="11">
        <v>150</v>
      </c>
      <c r="I46" s="10">
        <v>200</v>
      </c>
      <c r="J46" s="10" t="s">
        <v>105</v>
      </c>
    </row>
    <row r="47" spans="1:10" s="4" customFormat="1" ht="88.5" customHeight="1" x14ac:dyDescent="0.25">
      <c r="A47" s="7">
        <v>29</v>
      </c>
      <c r="B47" s="9" t="s">
        <v>204</v>
      </c>
      <c r="C47" s="8" t="s">
        <v>83</v>
      </c>
      <c r="D47" s="8" t="s">
        <v>207</v>
      </c>
      <c r="E47" s="7">
        <v>36</v>
      </c>
      <c r="F47" s="11">
        <f t="shared" si="1"/>
        <v>300</v>
      </c>
      <c r="G47" s="11">
        <v>100</v>
      </c>
      <c r="H47" s="11">
        <v>100</v>
      </c>
      <c r="I47" s="10">
        <v>100</v>
      </c>
      <c r="J47" s="10" t="s">
        <v>105</v>
      </c>
    </row>
    <row r="48" spans="1:10" s="4" customFormat="1" ht="132" customHeight="1" x14ac:dyDescent="0.25">
      <c r="A48" s="7">
        <v>30</v>
      </c>
      <c r="B48" s="9" t="s">
        <v>205</v>
      </c>
      <c r="C48" s="8" t="s">
        <v>83</v>
      </c>
      <c r="D48" s="8" t="s">
        <v>65</v>
      </c>
      <c r="E48" s="7">
        <v>36</v>
      </c>
      <c r="F48" s="11">
        <f t="shared" si="1"/>
        <v>750</v>
      </c>
      <c r="G48" s="11">
        <v>200</v>
      </c>
      <c r="H48" s="11">
        <v>250</v>
      </c>
      <c r="I48" s="10">
        <v>300</v>
      </c>
      <c r="J48" s="10" t="s">
        <v>110</v>
      </c>
    </row>
    <row r="49" spans="1:10" s="4" customFormat="1" ht="116.25" customHeight="1" x14ac:dyDescent="0.25">
      <c r="A49" s="7">
        <v>31</v>
      </c>
      <c r="B49" s="9" t="s">
        <v>206</v>
      </c>
      <c r="C49" s="8" t="s">
        <v>83</v>
      </c>
      <c r="D49" s="8" t="s">
        <v>56</v>
      </c>
      <c r="E49" s="7">
        <v>36</v>
      </c>
      <c r="F49" s="11">
        <f t="shared" si="1"/>
        <v>200</v>
      </c>
      <c r="G49" s="11">
        <v>50</v>
      </c>
      <c r="H49" s="11">
        <v>50</v>
      </c>
      <c r="I49" s="10">
        <v>100</v>
      </c>
      <c r="J49" s="10" t="s">
        <v>105</v>
      </c>
    </row>
    <row r="50" spans="1:10" s="1" customFormat="1" ht="17.25" customHeight="1" x14ac:dyDescent="0.3">
      <c r="A50" s="58" t="s">
        <v>1</v>
      </c>
      <c r="B50" s="57"/>
      <c r="C50" s="57"/>
      <c r="D50" s="57"/>
      <c r="E50" s="57"/>
      <c r="F50" s="14">
        <f>SUM(F43:F49)</f>
        <v>4400</v>
      </c>
      <c r="G50" s="14">
        <f>SUM(G43:G49)</f>
        <v>1350</v>
      </c>
      <c r="H50" s="14">
        <f>SUM(H43:H49)</f>
        <v>1400</v>
      </c>
      <c r="I50" s="14">
        <f>SUM(I43:I49)</f>
        <v>1650</v>
      </c>
      <c r="J50" s="14"/>
    </row>
    <row r="51" spans="1:10" s="1" customFormat="1" ht="18" customHeight="1" x14ac:dyDescent="0.25">
      <c r="A51" s="50" t="s">
        <v>194</v>
      </c>
      <c r="B51" s="51"/>
      <c r="C51" s="51"/>
      <c r="D51" s="51"/>
      <c r="E51" s="51"/>
      <c r="F51" s="51"/>
      <c r="G51" s="48"/>
      <c r="H51" s="48"/>
      <c r="I51" s="48"/>
      <c r="J51" s="49"/>
    </row>
    <row r="52" spans="1:10" s="6" customFormat="1" ht="63" customHeight="1" x14ac:dyDescent="0.25">
      <c r="A52" s="34">
        <v>32</v>
      </c>
      <c r="B52" s="33" t="s">
        <v>208</v>
      </c>
      <c r="C52" s="33" t="s">
        <v>82</v>
      </c>
      <c r="D52" s="33" t="s">
        <v>66</v>
      </c>
      <c r="E52" s="32">
        <v>24</v>
      </c>
      <c r="F52" s="11">
        <f>SUM(G52:I52)</f>
        <v>54810</v>
      </c>
      <c r="G52" s="11">
        <v>0</v>
      </c>
      <c r="H52" s="11">
        <v>27405</v>
      </c>
      <c r="I52" s="10">
        <v>27405</v>
      </c>
      <c r="J52" s="10" t="s">
        <v>111</v>
      </c>
    </row>
    <row r="53" spans="1:10" s="6" customFormat="1" ht="61.5" customHeight="1" x14ac:dyDescent="0.25">
      <c r="A53" s="34">
        <v>33</v>
      </c>
      <c r="B53" s="33" t="s">
        <v>209</v>
      </c>
      <c r="C53" s="33" t="s">
        <v>82</v>
      </c>
      <c r="D53" s="33" t="s">
        <v>67</v>
      </c>
      <c r="E53" s="32">
        <v>24</v>
      </c>
      <c r="F53" s="11">
        <f>SUM(G53:I53)</f>
        <v>108618</v>
      </c>
      <c r="G53" s="11">
        <v>0</v>
      </c>
      <c r="H53" s="11">
        <v>54309</v>
      </c>
      <c r="I53" s="10">
        <v>54309</v>
      </c>
      <c r="J53" s="10" t="s">
        <v>111</v>
      </c>
    </row>
    <row r="54" spans="1:10" s="28" customFormat="1" ht="16.5" customHeight="1" x14ac:dyDescent="0.3">
      <c r="A54" s="58" t="s">
        <v>1</v>
      </c>
      <c r="B54" s="59"/>
      <c r="C54" s="59"/>
      <c r="D54" s="59"/>
      <c r="E54" s="59"/>
      <c r="F54" s="14">
        <f>SUM(F52:F53)</f>
        <v>163428</v>
      </c>
      <c r="G54" s="14">
        <f>SUM(G52:G53)</f>
        <v>0</v>
      </c>
      <c r="H54" s="14">
        <f>SUM(H52:H53)</f>
        <v>81714</v>
      </c>
      <c r="I54" s="14">
        <f>SUM(I52:I53)</f>
        <v>81714</v>
      </c>
      <c r="J54" s="14"/>
    </row>
    <row r="55" spans="1:10" s="29" customFormat="1" ht="19.5" customHeight="1" x14ac:dyDescent="0.25">
      <c r="A55" s="50" t="s">
        <v>192</v>
      </c>
      <c r="B55" s="51"/>
      <c r="C55" s="51"/>
      <c r="D55" s="51"/>
      <c r="E55" s="51"/>
      <c r="F55" s="51"/>
      <c r="G55" s="48"/>
      <c r="H55" s="48"/>
      <c r="I55" s="48"/>
      <c r="J55" s="49"/>
    </row>
    <row r="56" spans="1:10" s="6" customFormat="1" ht="179.25" customHeight="1" x14ac:dyDescent="0.25">
      <c r="A56" s="7">
        <v>34</v>
      </c>
      <c r="B56" s="9" t="s">
        <v>213</v>
      </c>
      <c r="C56" s="8" t="s">
        <v>82</v>
      </c>
      <c r="D56" s="35" t="s">
        <v>218</v>
      </c>
      <c r="E56" s="7">
        <v>24</v>
      </c>
      <c r="F56" s="11">
        <f>SUM(G56:I56)</f>
        <v>12877.5</v>
      </c>
      <c r="G56" s="36">
        <v>0</v>
      </c>
      <c r="H56" s="36">
        <v>4292.5</v>
      </c>
      <c r="I56" s="30">
        <v>8585</v>
      </c>
      <c r="J56" s="30" t="s">
        <v>110</v>
      </c>
    </row>
    <row r="57" spans="1:10" s="6" customFormat="1" ht="194.25" customHeight="1" x14ac:dyDescent="0.25">
      <c r="A57" s="7">
        <v>35</v>
      </c>
      <c r="B57" s="9" t="s">
        <v>213</v>
      </c>
      <c r="C57" s="8" t="s">
        <v>82</v>
      </c>
      <c r="D57" s="35" t="s">
        <v>244</v>
      </c>
      <c r="E57" s="7">
        <v>36</v>
      </c>
      <c r="F57" s="11">
        <f t="shared" ref="F57:F67" si="2">SUM(G57:I57)</f>
        <v>5995674.2999999998</v>
      </c>
      <c r="G57" s="36">
        <v>43049.599999999999</v>
      </c>
      <c r="H57" s="36">
        <v>582624.69999999995</v>
      </c>
      <c r="I57" s="36">
        <v>5370000</v>
      </c>
      <c r="J57" s="30" t="s">
        <v>110</v>
      </c>
    </row>
    <row r="58" spans="1:10" s="6" customFormat="1" ht="108.75" customHeight="1" x14ac:dyDescent="0.25">
      <c r="A58" s="7">
        <v>36</v>
      </c>
      <c r="B58" s="9" t="s">
        <v>213</v>
      </c>
      <c r="C58" s="8" t="s">
        <v>82</v>
      </c>
      <c r="D58" s="35" t="s">
        <v>233</v>
      </c>
      <c r="E58" s="7">
        <v>24</v>
      </c>
      <c r="F58" s="11">
        <f t="shared" si="2"/>
        <v>10000</v>
      </c>
      <c r="G58" s="36">
        <v>0</v>
      </c>
      <c r="H58" s="36">
        <v>5000</v>
      </c>
      <c r="I58" s="30">
        <v>5000</v>
      </c>
      <c r="J58" s="30" t="s">
        <v>104</v>
      </c>
    </row>
    <row r="59" spans="1:10" s="37" customFormat="1" ht="230.25" customHeight="1" x14ac:dyDescent="0.25">
      <c r="A59" s="7">
        <v>37</v>
      </c>
      <c r="B59" s="9" t="s">
        <v>213</v>
      </c>
      <c r="C59" s="8" t="s">
        <v>82</v>
      </c>
      <c r="D59" s="35" t="s">
        <v>234</v>
      </c>
      <c r="E59" s="7">
        <v>24</v>
      </c>
      <c r="F59" s="11">
        <f t="shared" si="2"/>
        <v>1870000</v>
      </c>
      <c r="G59" s="11">
        <v>0</v>
      </c>
      <c r="H59" s="11">
        <v>935000</v>
      </c>
      <c r="I59" s="10">
        <v>935000</v>
      </c>
      <c r="J59" s="10" t="s">
        <v>111</v>
      </c>
    </row>
    <row r="60" spans="1:10" s="6" customFormat="1" ht="258.75" customHeight="1" x14ac:dyDescent="0.25">
      <c r="A60" s="7">
        <v>38</v>
      </c>
      <c r="B60" s="9" t="s">
        <v>236</v>
      </c>
      <c r="C60" s="8" t="s">
        <v>82</v>
      </c>
      <c r="D60" s="35" t="s">
        <v>235</v>
      </c>
      <c r="E60" s="7">
        <v>36</v>
      </c>
      <c r="F60" s="11">
        <f t="shared" ref="F60:F65" si="3">SUM(G60:I60)</f>
        <v>51890.5</v>
      </c>
      <c r="G60" s="36">
        <v>6272</v>
      </c>
      <c r="H60" s="36">
        <v>1990.5</v>
      </c>
      <c r="I60" s="36">
        <v>43628</v>
      </c>
      <c r="J60" s="38" t="s">
        <v>110</v>
      </c>
    </row>
    <row r="61" spans="1:10" s="6" customFormat="1" ht="83.25" customHeight="1" x14ac:dyDescent="0.25">
      <c r="A61" s="7">
        <v>39</v>
      </c>
      <c r="B61" s="9" t="s">
        <v>236</v>
      </c>
      <c r="C61" s="8" t="s">
        <v>82</v>
      </c>
      <c r="D61" s="35" t="s">
        <v>237</v>
      </c>
      <c r="E61" s="7">
        <v>24</v>
      </c>
      <c r="F61" s="11">
        <f t="shared" si="3"/>
        <v>8100</v>
      </c>
      <c r="G61" s="36">
        <v>0</v>
      </c>
      <c r="H61" s="36">
        <v>4000</v>
      </c>
      <c r="I61" s="36">
        <v>4100</v>
      </c>
      <c r="J61" s="38" t="s">
        <v>110</v>
      </c>
    </row>
    <row r="62" spans="1:10" s="4" customFormat="1" ht="76.5" customHeight="1" x14ac:dyDescent="0.25">
      <c r="A62" s="7">
        <v>40</v>
      </c>
      <c r="B62" s="9" t="s">
        <v>7</v>
      </c>
      <c r="C62" s="8" t="s">
        <v>82</v>
      </c>
      <c r="D62" s="35" t="s">
        <v>87</v>
      </c>
      <c r="E62" s="7">
        <v>36</v>
      </c>
      <c r="F62" s="11">
        <f t="shared" si="3"/>
        <v>0</v>
      </c>
      <c r="G62" s="11">
        <v>0</v>
      </c>
      <c r="H62" s="11">
        <v>0</v>
      </c>
      <c r="I62" s="11">
        <v>0</v>
      </c>
      <c r="J62" s="39" t="s">
        <v>109</v>
      </c>
    </row>
    <row r="63" spans="1:10" s="6" customFormat="1" ht="116.25" customHeight="1" x14ac:dyDescent="0.25">
      <c r="A63" s="7">
        <v>41</v>
      </c>
      <c r="B63" s="9" t="s">
        <v>214</v>
      </c>
      <c r="C63" s="8" t="s">
        <v>83</v>
      </c>
      <c r="D63" s="35" t="s">
        <v>245</v>
      </c>
      <c r="E63" s="7">
        <v>36</v>
      </c>
      <c r="F63" s="11">
        <f t="shared" si="3"/>
        <v>0</v>
      </c>
      <c r="G63" s="11">
        <v>0</v>
      </c>
      <c r="H63" s="11">
        <v>0</v>
      </c>
      <c r="I63" s="11">
        <v>0</v>
      </c>
      <c r="J63" s="39" t="s">
        <v>109</v>
      </c>
    </row>
    <row r="64" spans="1:10" s="6" customFormat="1" ht="90" customHeight="1" x14ac:dyDescent="0.25">
      <c r="A64" s="7">
        <v>42</v>
      </c>
      <c r="B64" s="9" t="s">
        <v>215</v>
      </c>
      <c r="C64" s="8" t="s">
        <v>82</v>
      </c>
      <c r="D64" s="9" t="s">
        <v>22</v>
      </c>
      <c r="E64" s="7">
        <v>24</v>
      </c>
      <c r="F64" s="11">
        <f t="shared" si="3"/>
        <v>2000000</v>
      </c>
      <c r="G64" s="11">
        <v>0</v>
      </c>
      <c r="H64" s="11">
        <v>1000000</v>
      </c>
      <c r="I64" s="11">
        <v>1000000</v>
      </c>
      <c r="J64" s="39" t="s">
        <v>110</v>
      </c>
    </row>
    <row r="65" spans="1:10" s="6" customFormat="1" ht="150" customHeight="1" x14ac:dyDescent="0.25">
      <c r="A65" s="7">
        <v>43</v>
      </c>
      <c r="B65" s="9" t="s">
        <v>216</v>
      </c>
      <c r="C65" s="8" t="s">
        <v>82</v>
      </c>
      <c r="D65" s="35" t="s">
        <v>102</v>
      </c>
      <c r="E65" s="7">
        <v>36</v>
      </c>
      <c r="F65" s="11">
        <f t="shared" si="3"/>
        <v>294000</v>
      </c>
      <c r="G65" s="11">
        <v>98000</v>
      </c>
      <c r="H65" s="11">
        <v>98000</v>
      </c>
      <c r="I65" s="40">
        <v>98000</v>
      </c>
      <c r="J65" s="38" t="s">
        <v>104</v>
      </c>
    </row>
    <row r="66" spans="1:10" s="4" customFormat="1" ht="181.5" customHeight="1" x14ac:dyDescent="0.25">
      <c r="A66" s="7">
        <v>44</v>
      </c>
      <c r="B66" s="9" t="s">
        <v>217</v>
      </c>
      <c r="C66" s="8" t="s">
        <v>82</v>
      </c>
      <c r="D66" s="35" t="s">
        <v>238</v>
      </c>
      <c r="E66" s="7">
        <v>36</v>
      </c>
      <c r="F66" s="11">
        <f t="shared" si="2"/>
        <v>427753.6</v>
      </c>
      <c r="G66" s="36">
        <v>63191.5</v>
      </c>
      <c r="H66" s="36">
        <v>182281.1</v>
      </c>
      <c r="I66" s="36">
        <v>182281</v>
      </c>
      <c r="J66" s="38" t="s">
        <v>106</v>
      </c>
    </row>
    <row r="67" spans="1:10" s="4" customFormat="1" ht="356.25" customHeight="1" x14ac:dyDescent="0.25">
      <c r="A67" s="41">
        <v>45</v>
      </c>
      <c r="B67" s="9" t="s">
        <v>239</v>
      </c>
      <c r="C67" s="9" t="s">
        <v>82</v>
      </c>
      <c r="D67" s="35" t="s">
        <v>240</v>
      </c>
      <c r="E67" s="7">
        <v>36</v>
      </c>
      <c r="F67" s="11">
        <f t="shared" si="2"/>
        <v>559750.40000000002</v>
      </c>
      <c r="G67" s="36">
        <v>2000</v>
      </c>
      <c r="H67" s="36">
        <v>278875.2</v>
      </c>
      <c r="I67" s="36">
        <v>278875.2</v>
      </c>
      <c r="J67" s="38" t="s">
        <v>110</v>
      </c>
    </row>
    <row r="68" spans="1:10" s="1" customFormat="1" ht="15.75" customHeight="1" x14ac:dyDescent="0.3">
      <c r="A68" s="58" t="s">
        <v>1</v>
      </c>
      <c r="B68" s="57"/>
      <c r="C68" s="57"/>
      <c r="D68" s="57"/>
      <c r="E68" s="57"/>
      <c r="F68" s="14">
        <f>SUM(F56:F67)</f>
        <v>11230046.300000001</v>
      </c>
      <c r="G68" s="14">
        <f>SUM(G56:G67)</f>
        <v>212513.1</v>
      </c>
      <c r="H68" s="14">
        <f>SUM(H56:H67)</f>
        <v>3092064.0000000005</v>
      </c>
      <c r="I68" s="14">
        <f>SUM(I56:I67)</f>
        <v>7925469.2000000002</v>
      </c>
      <c r="J68" s="14"/>
    </row>
    <row r="69" spans="1:10" s="29" customFormat="1" ht="19.5" customHeight="1" x14ac:dyDescent="0.25">
      <c r="A69" s="50" t="s">
        <v>193</v>
      </c>
      <c r="B69" s="52"/>
      <c r="C69" s="52"/>
      <c r="D69" s="52"/>
      <c r="E69" s="52"/>
      <c r="F69" s="52"/>
      <c r="G69" s="48"/>
      <c r="H69" s="48"/>
      <c r="I69" s="48"/>
      <c r="J69" s="49"/>
    </row>
    <row r="70" spans="1:10" s="6" customFormat="1" ht="153.75" customHeight="1" x14ac:dyDescent="0.25">
      <c r="A70" s="7">
        <v>46</v>
      </c>
      <c r="B70" s="9" t="s">
        <v>210</v>
      </c>
      <c r="C70" s="8" t="s">
        <v>84</v>
      </c>
      <c r="D70" s="8" t="s">
        <v>223</v>
      </c>
      <c r="E70" s="32">
        <v>36</v>
      </c>
      <c r="F70" s="11">
        <f>SUM(G70:I70)</f>
        <v>54750</v>
      </c>
      <c r="G70" s="11">
        <v>5000</v>
      </c>
      <c r="H70" s="11">
        <v>24875</v>
      </c>
      <c r="I70" s="10">
        <v>24875</v>
      </c>
      <c r="J70" s="10" t="s">
        <v>104</v>
      </c>
    </row>
    <row r="71" spans="1:10" s="4" customFormat="1" ht="60" customHeight="1" x14ac:dyDescent="0.25">
      <c r="A71" s="7">
        <v>47</v>
      </c>
      <c r="B71" s="9" t="s">
        <v>212</v>
      </c>
      <c r="C71" s="8" t="s">
        <v>83</v>
      </c>
      <c r="D71" s="8" t="s">
        <v>68</v>
      </c>
      <c r="E71" s="7">
        <v>36</v>
      </c>
      <c r="F71" s="11">
        <f>SUM(G71:I71)</f>
        <v>0</v>
      </c>
      <c r="G71" s="11">
        <v>0</v>
      </c>
      <c r="H71" s="11">
        <v>0</v>
      </c>
      <c r="I71" s="10">
        <v>0</v>
      </c>
      <c r="J71" s="10" t="s">
        <v>109</v>
      </c>
    </row>
    <row r="72" spans="1:10" s="4" customFormat="1" ht="75" customHeight="1" x14ac:dyDescent="0.25">
      <c r="A72" s="7">
        <v>48</v>
      </c>
      <c r="B72" s="9" t="s">
        <v>211</v>
      </c>
      <c r="C72" s="8" t="s">
        <v>82</v>
      </c>
      <c r="D72" s="8" t="s">
        <v>58</v>
      </c>
      <c r="E72" s="7">
        <v>12</v>
      </c>
      <c r="F72" s="11">
        <f>SUM(G72:I72)</f>
        <v>35200</v>
      </c>
      <c r="G72" s="11">
        <v>0</v>
      </c>
      <c r="H72" s="11">
        <v>35200</v>
      </c>
      <c r="I72" s="10">
        <v>0</v>
      </c>
      <c r="J72" s="10" t="s">
        <v>105</v>
      </c>
    </row>
    <row r="73" spans="1:10" s="1" customFormat="1" ht="16.5" customHeight="1" x14ac:dyDescent="0.3">
      <c r="A73" s="58" t="s">
        <v>1</v>
      </c>
      <c r="B73" s="57"/>
      <c r="C73" s="57"/>
      <c r="D73" s="57"/>
      <c r="E73" s="57"/>
      <c r="F73" s="14">
        <f>SUM(F70:F72)</f>
        <v>89950</v>
      </c>
      <c r="G73" s="14">
        <f>SUM(G70:G72)</f>
        <v>5000</v>
      </c>
      <c r="H73" s="14">
        <f>SUM(H70:H72)</f>
        <v>60075</v>
      </c>
      <c r="I73" s="14">
        <f>SUM(I70:I72)</f>
        <v>24875</v>
      </c>
      <c r="J73" s="14"/>
    </row>
    <row r="74" spans="1:10" s="5" customFormat="1" ht="20.25" customHeight="1" x14ac:dyDescent="0.25">
      <c r="A74" s="60" t="s">
        <v>2</v>
      </c>
      <c r="B74" s="60"/>
      <c r="C74" s="60"/>
      <c r="D74" s="60"/>
      <c r="E74" s="61"/>
      <c r="F74" s="15">
        <f>SUM(F50+F54+F68+F73)</f>
        <v>11487824.300000001</v>
      </c>
      <c r="G74" s="15">
        <f>SUM(G50+G54+G68+G73)</f>
        <v>218863.1</v>
      </c>
      <c r="H74" s="15">
        <f>SUM(H50+H54+H68+H73)</f>
        <v>3235253.0000000005</v>
      </c>
      <c r="I74" s="15">
        <f>SUM(I50+I54+I68+I73)</f>
        <v>8033708.2000000002</v>
      </c>
      <c r="J74" s="15"/>
    </row>
    <row r="75" spans="1:10" s="1" customFormat="1" ht="16.5" customHeight="1" x14ac:dyDescent="0.25">
      <c r="A75" s="62" t="s">
        <v>148</v>
      </c>
      <c r="B75" s="63"/>
      <c r="C75" s="63"/>
      <c r="D75" s="63"/>
      <c r="E75" s="63"/>
      <c r="F75" s="63"/>
      <c r="G75" s="48"/>
      <c r="H75" s="48"/>
      <c r="I75" s="48"/>
      <c r="J75" s="49"/>
    </row>
    <row r="76" spans="1:10" s="1" customFormat="1" ht="19.5" customHeight="1" x14ac:dyDescent="0.25">
      <c r="A76" s="50" t="s">
        <v>149</v>
      </c>
      <c r="B76" s="52"/>
      <c r="C76" s="52"/>
      <c r="D76" s="52"/>
      <c r="E76" s="52"/>
      <c r="F76" s="52"/>
      <c r="G76" s="48"/>
      <c r="H76" s="48"/>
      <c r="I76" s="48"/>
      <c r="J76" s="49"/>
    </row>
    <row r="77" spans="1:10" s="6" customFormat="1" ht="91.5" customHeight="1" x14ac:dyDescent="0.25">
      <c r="A77" s="7">
        <v>49</v>
      </c>
      <c r="B77" s="9" t="s">
        <v>150</v>
      </c>
      <c r="C77" s="8" t="s">
        <v>82</v>
      </c>
      <c r="D77" s="8" t="s">
        <v>230</v>
      </c>
      <c r="E77" s="7">
        <v>36</v>
      </c>
      <c r="F77" s="10">
        <f t="shared" ref="F77:F82" si="4">SUM(G77:I77)</f>
        <v>46826.400000000001</v>
      </c>
      <c r="G77" s="10">
        <v>8500</v>
      </c>
      <c r="H77" s="10">
        <v>19163.2</v>
      </c>
      <c r="I77" s="10">
        <v>19163.2</v>
      </c>
      <c r="J77" s="10" t="s">
        <v>108</v>
      </c>
    </row>
    <row r="78" spans="1:10" s="6" customFormat="1" ht="212.25" customHeight="1" x14ac:dyDescent="0.25">
      <c r="A78" s="7">
        <v>50</v>
      </c>
      <c r="B78" s="9" t="s">
        <v>86</v>
      </c>
      <c r="C78" s="8" t="s">
        <v>82</v>
      </c>
      <c r="D78" s="8" t="s">
        <v>57</v>
      </c>
      <c r="E78" s="7">
        <v>24</v>
      </c>
      <c r="F78" s="10">
        <f t="shared" si="4"/>
        <v>33762</v>
      </c>
      <c r="G78" s="10">
        <v>0</v>
      </c>
      <c r="H78" s="10">
        <v>16881</v>
      </c>
      <c r="I78" s="10">
        <v>16881</v>
      </c>
      <c r="J78" s="10" t="s">
        <v>110</v>
      </c>
    </row>
    <row r="79" spans="1:10" s="6" customFormat="1" ht="216.75" customHeight="1" x14ac:dyDescent="0.25">
      <c r="A79" s="7">
        <v>51</v>
      </c>
      <c r="B79" s="9" t="s">
        <v>86</v>
      </c>
      <c r="C79" s="8" t="s">
        <v>82</v>
      </c>
      <c r="D79" s="8" t="s">
        <v>222</v>
      </c>
      <c r="E79" s="7">
        <v>36</v>
      </c>
      <c r="F79" s="10">
        <f t="shared" si="4"/>
        <v>146076.20000000001</v>
      </c>
      <c r="G79" s="10">
        <v>27797.9</v>
      </c>
      <c r="H79" s="10">
        <v>71678.3</v>
      </c>
      <c r="I79" s="10">
        <v>46600</v>
      </c>
      <c r="J79" s="10" t="s">
        <v>107</v>
      </c>
    </row>
    <row r="80" spans="1:10" s="6" customFormat="1" ht="105" customHeight="1" x14ac:dyDescent="0.25">
      <c r="A80" s="7">
        <v>52</v>
      </c>
      <c r="B80" s="9" t="s">
        <v>151</v>
      </c>
      <c r="C80" s="8" t="s">
        <v>82</v>
      </c>
      <c r="D80" s="8" t="s">
        <v>152</v>
      </c>
      <c r="E80" s="7">
        <v>36</v>
      </c>
      <c r="F80" s="10">
        <f t="shared" si="4"/>
        <v>380</v>
      </c>
      <c r="G80" s="10">
        <v>80</v>
      </c>
      <c r="H80" s="10">
        <v>200</v>
      </c>
      <c r="I80" s="10">
        <v>100</v>
      </c>
      <c r="J80" s="10" t="s">
        <v>108</v>
      </c>
    </row>
    <row r="81" spans="1:10" s="6" customFormat="1" ht="148.5" customHeight="1" x14ac:dyDescent="0.25">
      <c r="A81" s="7">
        <v>53</v>
      </c>
      <c r="B81" s="9" t="s">
        <v>85</v>
      </c>
      <c r="C81" s="8" t="s">
        <v>82</v>
      </c>
      <c r="D81" s="8" t="s">
        <v>32</v>
      </c>
      <c r="E81" s="7">
        <v>24</v>
      </c>
      <c r="F81" s="10">
        <f t="shared" si="4"/>
        <v>36000</v>
      </c>
      <c r="G81" s="10">
        <v>0</v>
      </c>
      <c r="H81" s="10">
        <v>18000</v>
      </c>
      <c r="I81" s="10">
        <v>18000</v>
      </c>
      <c r="J81" s="10" t="s">
        <v>108</v>
      </c>
    </row>
    <row r="82" spans="1:10" s="6" customFormat="1" ht="148.5" customHeight="1" x14ac:dyDescent="0.25">
      <c r="A82" s="7">
        <v>54</v>
      </c>
      <c r="B82" s="9" t="s">
        <v>8</v>
      </c>
      <c r="C82" s="8" t="s">
        <v>82</v>
      </c>
      <c r="D82" s="33" t="s">
        <v>10</v>
      </c>
      <c r="E82" s="7">
        <v>24</v>
      </c>
      <c r="F82" s="10">
        <f t="shared" si="4"/>
        <v>21000</v>
      </c>
      <c r="G82" s="10">
        <v>14000</v>
      </c>
      <c r="H82" s="10">
        <v>7000</v>
      </c>
      <c r="I82" s="10">
        <v>0</v>
      </c>
      <c r="J82" s="10" t="s">
        <v>108</v>
      </c>
    </row>
    <row r="83" spans="1:10" s="1" customFormat="1" ht="18" customHeight="1" x14ac:dyDescent="0.3">
      <c r="A83" s="58" t="s">
        <v>1</v>
      </c>
      <c r="B83" s="57"/>
      <c r="C83" s="57"/>
      <c r="D83" s="57"/>
      <c r="E83" s="57"/>
      <c r="F83" s="14">
        <f>SUM(F77:F82)</f>
        <v>284044.59999999998</v>
      </c>
      <c r="G83" s="16">
        <f>SUM(G77:G82)</f>
        <v>50377.9</v>
      </c>
      <c r="H83" s="16">
        <f>SUM(H77:H82)</f>
        <v>132922.5</v>
      </c>
      <c r="I83" s="14">
        <f>SUM(I77:I82)</f>
        <v>100744.2</v>
      </c>
      <c r="J83" s="14"/>
    </row>
    <row r="84" spans="1:10" s="1" customFormat="1" ht="17.25" customHeight="1" x14ac:dyDescent="0.25">
      <c r="A84" s="50" t="s">
        <v>153</v>
      </c>
      <c r="B84" s="51"/>
      <c r="C84" s="51"/>
      <c r="D84" s="51"/>
      <c r="E84" s="51"/>
      <c r="F84" s="51"/>
      <c r="G84" s="48"/>
      <c r="H84" s="48"/>
      <c r="I84" s="48"/>
      <c r="J84" s="49"/>
    </row>
    <row r="85" spans="1:10" s="6" customFormat="1" ht="135" customHeight="1" x14ac:dyDescent="0.25">
      <c r="A85" s="7">
        <v>55</v>
      </c>
      <c r="B85" s="9" t="s">
        <v>154</v>
      </c>
      <c r="C85" s="8" t="s">
        <v>82</v>
      </c>
      <c r="D85" s="8" t="s">
        <v>4</v>
      </c>
      <c r="E85" s="7">
        <v>36</v>
      </c>
      <c r="F85" s="10">
        <f>SUM(G85:I85)</f>
        <v>800</v>
      </c>
      <c r="G85" s="13">
        <v>200</v>
      </c>
      <c r="H85" s="13">
        <v>200</v>
      </c>
      <c r="I85" s="10">
        <v>400</v>
      </c>
      <c r="J85" s="10" t="s">
        <v>108</v>
      </c>
    </row>
    <row r="86" spans="1:10" s="6" customFormat="1" ht="120.75" customHeight="1" x14ac:dyDescent="0.25">
      <c r="A86" s="7">
        <v>56</v>
      </c>
      <c r="B86" s="9" t="s">
        <v>155</v>
      </c>
      <c r="C86" s="8" t="s">
        <v>82</v>
      </c>
      <c r="D86" s="8" t="s">
        <v>6</v>
      </c>
      <c r="E86" s="7">
        <v>36</v>
      </c>
      <c r="F86" s="10">
        <f>SUM(G86:I86)</f>
        <v>1200</v>
      </c>
      <c r="G86" s="13">
        <v>300</v>
      </c>
      <c r="H86" s="13">
        <v>300</v>
      </c>
      <c r="I86" s="10">
        <v>600</v>
      </c>
      <c r="J86" s="10" t="s">
        <v>105</v>
      </c>
    </row>
    <row r="87" spans="1:10" s="6" customFormat="1" ht="104.25" customHeight="1" x14ac:dyDescent="0.25">
      <c r="A87" s="7">
        <v>57</v>
      </c>
      <c r="B87" s="9" t="s">
        <v>155</v>
      </c>
      <c r="C87" s="8" t="s">
        <v>82</v>
      </c>
      <c r="D87" s="8" t="s">
        <v>74</v>
      </c>
      <c r="E87" s="7">
        <v>36</v>
      </c>
      <c r="F87" s="10">
        <f>SUM(G87:I87)</f>
        <v>2370</v>
      </c>
      <c r="G87" s="13">
        <v>600</v>
      </c>
      <c r="H87" s="13">
        <v>600</v>
      </c>
      <c r="I87" s="10">
        <v>1170</v>
      </c>
      <c r="J87" s="10" t="s">
        <v>106</v>
      </c>
    </row>
    <row r="88" spans="1:10" s="6" customFormat="1" ht="148.5" customHeight="1" x14ac:dyDescent="0.25">
      <c r="A88" s="7">
        <v>58</v>
      </c>
      <c r="B88" s="9" t="s">
        <v>155</v>
      </c>
      <c r="C88" s="8" t="s">
        <v>82</v>
      </c>
      <c r="D88" s="8" t="s">
        <v>73</v>
      </c>
      <c r="E88" s="7">
        <v>36</v>
      </c>
      <c r="F88" s="10">
        <f>SUM(G88:I88)</f>
        <v>4700</v>
      </c>
      <c r="G88" s="13">
        <v>950</v>
      </c>
      <c r="H88" s="13">
        <v>950</v>
      </c>
      <c r="I88" s="10">
        <v>2800</v>
      </c>
      <c r="J88" s="10" t="s">
        <v>111</v>
      </c>
    </row>
    <row r="89" spans="1:10" s="6" customFormat="1" ht="108.75" customHeight="1" x14ac:dyDescent="0.25">
      <c r="A89" s="7">
        <v>59</v>
      </c>
      <c r="B89" s="9" t="s">
        <v>9</v>
      </c>
      <c r="C89" s="8" t="s">
        <v>82</v>
      </c>
      <c r="D89" s="8" t="s">
        <v>5</v>
      </c>
      <c r="E89" s="7">
        <v>36</v>
      </c>
      <c r="F89" s="10">
        <f>SUM(G89:I89)</f>
        <v>18000</v>
      </c>
      <c r="G89" s="13">
        <v>3500</v>
      </c>
      <c r="H89" s="13">
        <v>3500</v>
      </c>
      <c r="I89" s="10">
        <v>11000</v>
      </c>
      <c r="J89" s="10" t="s">
        <v>111</v>
      </c>
    </row>
    <row r="90" spans="1:10" s="1" customFormat="1" ht="17.25" customHeight="1" x14ac:dyDescent="0.3">
      <c r="A90" s="58" t="s">
        <v>1</v>
      </c>
      <c r="B90" s="57"/>
      <c r="C90" s="57"/>
      <c r="D90" s="57"/>
      <c r="E90" s="57"/>
      <c r="F90" s="14">
        <f>SUM(F85:F89)</f>
        <v>27070</v>
      </c>
      <c r="G90" s="16">
        <f>SUM(G85:G89)</f>
        <v>5550</v>
      </c>
      <c r="H90" s="16">
        <f>SUM(H85:H89)</f>
        <v>5550</v>
      </c>
      <c r="I90" s="14">
        <f>SUM(I85:I89)</f>
        <v>15970</v>
      </c>
      <c r="J90" s="14"/>
    </row>
    <row r="91" spans="1:10" s="29" customFormat="1" ht="16.5" customHeight="1" x14ac:dyDescent="0.25">
      <c r="A91" s="50" t="s">
        <v>156</v>
      </c>
      <c r="B91" s="51"/>
      <c r="C91" s="51"/>
      <c r="D91" s="51"/>
      <c r="E91" s="51"/>
      <c r="F91" s="51"/>
      <c r="G91" s="48"/>
      <c r="H91" s="48"/>
      <c r="I91" s="48"/>
      <c r="J91" s="49"/>
    </row>
    <row r="92" spans="1:10" s="6" customFormat="1" ht="93.75" customHeight="1" x14ac:dyDescent="0.25">
      <c r="A92" s="7">
        <v>60</v>
      </c>
      <c r="B92" s="9" t="s">
        <v>157</v>
      </c>
      <c r="C92" s="8" t="s">
        <v>82</v>
      </c>
      <c r="D92" s="8" t="s">
        <v>219</v>
      </c>
      <c r="E92" s="7">
        <v>36</v>
      </c>
      <c r="F92" s="10">
        <f t="shared" ref="F92:F100" si="5">SUM(G92:I92)</f>
        <v>77640</v>
      </c>
      <c r="G92" s="10">
        <v>1300</v>
      </c>
      <c r="H92" s="10">
        <v>29251.1</v>
      </c>
      <c r="I92" s="10">
        <v>47088.9</v>
      </c>
      <c r="J92" s="10" t="s">
        <v>107</v>
      </c>
    </row>
    <row r="93" spans="1:10" s="6" customFormat="1" ht="92.25" customHeight="1" x14ac:dyDescent="0.25">
      <c r="A93" s="7">
        <v>61</v>
      </c>
      <c r="B93" s="9" t="s">
        <v>158</v>
      </c>
      <c r="C93" s="8" t="s">
        <v>82</v>
      </c>
      <c r="D93" s="8" t="s">
        <v>220</v>
      </c>
      <c r="E93" s="7">
        <v>36</v>
      </c>
      <c r="F93" s="10">
        <f t="shared" si="5"/>
        <v>407242.245</v>
      </c>
      <c r="G93" s="10">
        <v>102225</v>
      </c>
      <c r="H93" s="10">
        <v>192017.245</v>
      </c>
      <c r="I93" s="10">
        <v>113000</v>
      </c>
      <c r="J93" s="10" t="s">
        <v>107</v>
      </c>
    </row>
    <row r="94" spans="1:10" s="6" customFormat="1" ht="98.25" customHeight="1" x14ac:dyDescent="0.25">
      <c r="A94" s="7">
        <v>62</v>
      </c>
      <c r="B94" s="9" t="s">
        <v>158</v>
      </c>
      <c r="C94" s="8" t="s">
        <v>84</v>
      </c>
      <c r="D94" s="8" t="s">
        <v>221</v>
      </c>
      <c r="E94" s="7">
        <v>36</v>
      </c>
      <c r="F94" s="10">
        <f t="shared" si="5"/>
        <v>570706.93229999999</v>
      </c>
      <c r="G94" s="10">
        <v>167744.65530000001</v>
      </c>
      <c r="H94" s="10">
        <v>289767.87699999998</v>
      </c>
      <c r="I94" s="10">
        <v>113194.4</v>
      </c>
      <c r="J94" s="10" t="s">
        <v>107</v>
      </c>
    </row>
    <row r="95" spans="1:10" s="6" customFormat="1" ht="56.25" customHeight="1" x14ac:dyDescent="0.25">
      <c r="A95" s="7">
        <v>63</v>
      </c>
      <c r="B95" s="9" t="s">
        <v>159</v>
      </c>
      <c r="C95" s="8" t="s">
        <v>82</v>
      </c>
      <c r="D95" s="8" t="s">
        <v>41</v>
      </c>
      <c r="E95" s="7">
        <v>24</v>
      </c>
      <c r="F95" s="10">
        <f t="shared" si="5"/>
        <v>356485</v>
      </c>
      <c r="G95" s="10">
        <v>0</v>
      </c>
      <c r="H95" s="10">
        <v>136120</v>
      </c>
      <c r="I95" s="10">
        <v>220365</v>
      </c>
      <c r="J95" s="10" t="s">
        <v>104</v>
      </c>
    </row>
    <row r="96" spans="1:10" s="4" customFormat="1" ht="90" customHeight="1" x14ac:dyDescent="0.25">
      <c r="A96" s="7">
        <v>64</v>
      </c>
      <c r="B96" s="9" t="s">
        <v>160</v>
      </c>
      <c r="C96" s="8" t="s">
        <v>82</v>
      </c>
      <c r="D96" s="8" t="s">
        <v>75</v>
      </c>
      <c r="E96" s="7">
        <v>36</v>
      </c>
      <c r="F96" s="10">
        <f t="shared" si="5"/>
        <v>1601407.5</v>
      </c>
      <c r="G96" s="10">
        <v>625102.5</v>
      </c>
      <c r="H96" s="10">
        <v>523427.5</v>
      </c>
      <c r="I96" s="10">
        <v>452877.5</v>
      </c>
      <c r="J96" s="10" t="s">
        <v>104</v>
      </c>
    </row>
    <row r="97" spans="1:10" s="6" customFormat="1" ht="179.25" customHeight="1" x14ac:dyDescent="0.25">
      <c r="A97" s="7">
        <v>65</v>
      </c>
      <c r="B97" s="9" t="s">
        <v>161</v>
      </c>
      <c r="C97" s="8" t="s">
        <v>82</v>
      </c>
      <c r="D97" s="33" t="s">
        <v>162</v>
      </c>
      <c r="E97" s="7">
        <v>36</v>
      </c>
      <c r="F97" s="10">
        <f t="shared" si="5"/>
        <v>147325.23499999999</v>
      </c>
      <c r="G97" s="30">
        <v>24343.455000000002</v>
      </c>
      <c r="H97" s="30">
        <v>63490.89</v>
      </c>
      <c r="I97" s="30">
        <v>59490.89</v>
      </c>
      <c r="J97" s="30" t="s">
        <v>107</v>
      </c>
    </row>
    <row r="98" spans="1:10" s="6" customFormat="1" ht="95.25" customHeight="1" x14ac:dyDescent="0.25">
      <c r="A98" s="7">
        <v>66</v>
      </c>
      <c r="B98" s="9" t="s">
        <v>161</v>
      </c>
      <c r="C98" s="8" t="s">
        <v>82</v>
      </c>
      <c r="D98" s="8" t="s">
        <v>96</v>
      </c>
      <c r="E98" s="7">
        <v>12</v>
      </c>
      <c r="F98" s="10">
        <f t="shared" si="5"/>
        <v>650</v>
      </c>
      <c r="G98" s="10">
        <v>0</v>
      </c>
      <c r="H98" s="10">
        <v>0</v>
      </c>
      <c r="I98" s="10">
        <v>650</v>
      </c>
      <c r="J98" s="10" t="s">
        <v>110</v>
      </c>
    </row>
    <row r="99" spans="1:10" s="6" customFormat="1" ht="132.75" customHeight="1" x14ac:dyDescent="0.25">
      <c r="A99" s="7">
        <v>67</v>
      </c>
      <c r="B99" s="9" t="s">
        <v>161</v>
      </c>
      <c r="C99" s="8" t="s">
        <v>82</v>
      </c>
      <c r="D99" s="33" t="s">
        <v>163</v>
      </c>
      <c r="E99" s="7">
        <v>36</v>
      </c>
      <c r="F99" s="10">
        <f t="shared" si="5"/>
        <v>129067.5</v>
      </c>
      <c r="G99" s="30">
        <v>10812.9</v>
      </c>
      <c r="H99" s="30">
        <v>59477.3</v>
      </c>
      <c r="I99" s="30">
        <v>58777.3</v>
      </c>
      <c r="J99" s="30" t="s">
        <v>107</v>
      </c>
    </row>
    <row r="100" spans="1:10" s="6" customFormat="1" ht="68.25" customHeight="1" x14ac:dyDescent="0.25">
      <c r="A100" s="7">
        <v>68</v>
      </c>
      <c r="B100" s="9" t="s">
        <v>161</v>
      </c>
      <c r="C100" s="8" t="s">
        <v>83</v>
      </c>
      <c r="D100" s="33" t="s">
        <v>241</v>
      </c>
      <c r="E100" s="7">
        <v>24</v>
      </c>
      <c r="F100" s="10">
        <f t="shared" si="5"/>
        <v>15000</v>
      </c>
      <c r="G100" s="30">
        <v>0</v>
      </c>
      <c r="H100" s="30">
        <v>11000</v>
      </c>
      <c r="I100" s="30">
        <v>4000</v>
      </c>
      <c r="J100" s="30" t="s">
        <v>110</v>
      </c>
    </row>
    <row r="101" spans="1:10" s="1" customFormat="1" ht="16.5" customHeight="1" x14ac:dyDescent="0.3">
      <c r="A101" s="56" t="s">
        <v>1</v>
      </c>
      <c r="B101" s="57"/>
      <c r="C101" s="57"/>
      <c r="D101" s="57"/>
      <c r="E101" s="57"/>
      <c r="F101" s="17">
        <f>SUM(F92:F100)</f>
        <v>3305524.4123</v>
      </c>
      <c r="G101" s="17">
        <f>SUM(G92:G100)</f>
        <v>931528.51029999997</v>
      </c>
      <c r="H101" s="17">
        <f>SUM(H92:H100)</f>
        <v>1304551.912</v>
      </c>
      <c r="I101" s="17">
        <f>SUM(I92:I100)</f>
        <v>1069443.99</v>
      </c>
      <c r="J101" s="17"/>
    </row>
    <row r="102" spans="1:10" s="5" customFormat="1" ht="21" customHeight="1" x14ac:dyDescent="0.25">
      <c r="A102" s="60" t="s">
        <v>2</v>
      </c>
      <c r="B102" s="60"/>
      <c r="C102" s="60"/>
      <c r="D102" s="60"/>
      <c r="E102" s="61"/>
      <c r="F102" s="15">
        <f>SUM(F83+F90+F101)</f>
        <v>3616639.0123000001</v>
      </c>
      <c r="G102" s="15">
        <f>SUM(G83+G90+G101)</f>
        <v>987456.41029999999</v>
      </c>
      <c r="H102" s="15">
        <f>SUM(H83+H90+H101)</f>
        <v>1443024.412</v>
      </c>
      <c r="I102" s="15">
        <f>SUM(I83+I90+I101)</f>
        <v>1186158.19</v>
      </c>
      <c r="J102" s="15"/>
    </row>
    <row r="103" spans="1:10" s="1" customFormat="1" ht="18" customHeight="1" x14ac:dyDescent="0.25">
      <c r="A103" s="62" t="s">
        <v>164</v>
      </c>
      <c r="B103" s="63"/>
      <c r="C103" s="63"/>
      <c r="D103" s="63"/>
      <c r="E103" s="63"/>
      <c r="F103" s="63"/>
      <c r="G103" s="48"/>
      <c r="H103" s="48"/>
      <c r="I103" s="48"/>
      <c r="J103" s="49"/>
    </row>
    <row r="104" spans="1:10" s="1" customFormat="1" ht="16.5" customHeight="1" x14ac:dyDescent="0.25">
      <c r="A104" s="50" t="s">
        <v>165</v>
      </c>
      <c r="B104" s="51"/>
      <c r="C104" s="51"/>
      <c r="D104" s="51"/>
      <c r="E104" s="51"/>
      <c r="F104" s="51"/>
      <c r="G104" s="48"/>
      <c r="H104" s="48"/>
      <c r="I104" s="48"/>
      <c r="J104" s="49"/>
    </row>
    <row r="105" spans="1:10" s="6" customFormat="1" ht="162.75" customHeight="1" x14ac:dyDescent="0.25">
      <c r="A105" s="7">
        <v>69</v>
      </c>
      <c r="B105" s="9" t="s">
        <v>166</v>
      </c>
      <c r="C105" s="8" t="s">
        <v>82</v>
      </c>
      <c r="D105" s="8" t="s">
        <v>112</v>
      </c>
      <c r="E105" s="7">
        <v>36</v>
      </c>
      <c r="F105" s="10">
        <f t="shared" ref="F105:F124" si="6">SUM(G105:I105)</f>
        <v>514000</v>
      </c>
      <c r="G105" s="10">
        <v>124000</v>
      </c>
      <c r="H105" s="10">
        <v>130000</v>
      </c>
      <c r="I105" s="10">
        <v>260000</v>
      </c>
      <c r="J105" s="10" t="s">
        <v>111</v>
      </c>
    </row>
    <row r="106" spans="1:10" s="6" customFormat="1" ht="90" customHeight="1" x14ac:dyDescent="0.25">
      <c r="A106" s="7">
        <v>70</v>
      </c>
      <c r="B106" s="9" t="s">
        <v>166</v>
      </c>
      <c r="C106" s="8" t="s">
        <v>82</v>
      </c>
      <c r="D106" s="8" t="s">
        <v>27</v>
      </c>
      <c r="E106" s="7">
        <v>36</v>
      </c>
      <c r="F106" s="10">
        <f t="shared" si="6"/>
        <v>186583.7</v>
      </c>
      <c r="G106" s="10">
        <v>16758</v>
      </c>
      <c r="H106" s="10">
        <v>90627.6</v>
      </c>
      <c r="I106" s="10">
        <v>79198.100000000006</v>
      </c>
      <c r="J106" s="10" t="s">
        <v>107</v>
      </c>
    </row>
    <row r="107" spans="1:10" s="6" customFormat="1" ht="70.5" customHeight="1" x14ac:dyDescent="0.25">
      <c r="A107" s="7">
        <v>71</v>
      </c>
      <c r="B107" s="9" t="s">
        <v>166</v>
      </c>
      <c r="C107" s="8" t="s">
        <v>82</v>
      </c>
      <c r="D107" s="8" t="s">
        <v>76</v>
      </c>
      <c r="E107" s="7">
        <v>24</v>
      </c>
      <c r="F107" s="10">
        <f t="shared" si="6"/>
        <v>39876.400000000001</v>
      </c>
      <c r="G107" s="10">
        <v>15500</v>
      </c>
      <c r="H107" s="10">
        <v>24376.400000000001</v>
      </c>
      <c r="I107" s="10">
        <v>0</v>
      </c>
      <c r="J107" s="10" t="s">
        <v>105</v>
      </c>
    </row>
    <row r="108" spans="1:10" s="6" customFormat="1" ht="105" customHeight="1" x14ac:dyDescent="0.25">
      <c r="A108" s="7">
        <v>72</v>
      </c>
      <c r="B108" s="9" t="s">
        <v>166</v>
      </c>
      <c r="C108" s="8" t="s">
        <v>82</v>
      </c>
      <c r="D108" s="8" t="s">
        <v>42</v>
      </c>
      <c r="E108" s="7">
        <v>36</v>
      </c>
      <c r="F108" s="10">
        <f t="shared" si="6"/>
        <v>12000</v>
      </c>
      <c r="G108" s="10">
        <v>2500</v>
      </c>
      <c r="H108" s="10">
        <v>5500</v>
      </c>
      <c r="I108" s="10">
        <v>4000</v>
      </c>
      <c r="J108" s="10" t="s">
        <v>108</v>
      </c>
    </row>
    <row r="109" spans="1:10" s="6" customFormat="1" ht="69.75" customHeight="1" x14ac:dyDescent="0.25">
      <c r="A109" s="7">
        <v>73</v>
      </c>
      <c r="B109" s="9" t="s">
        <v>166</v>
      </c>
      <c r="C109" s="8" t="s">
        <v>82</v>
      </c>
      <c r="D109" s="8" t="s">
        <v>28</v>
      </c>
      <c r="E109" s="7">
        <v>36</v>
      </c>
      <c r="F109" s="10">
        <f t="shared" si="6"/>
        <v>10000</v>
      </c>
      <c r="G109" s="10">
        <v>4000</v>
      </c>
      <c r="H109" s="10">
        <v>3000</v>
      </c>
      <c r="I109" s="10">
        <v>3000</v>
      </c>
      <c r="J109" s="10" t="s">
        <v>111</v>
      </c>
    </row>
    <row r="110" spans="1:10" s="6" customFormat="1" ht="101.25" customHeight="1" x14ac:dyDescent="0.25">
      <c r="A110" s="7">
        <v>74</v>
      </c>
      <c r="B110" s="9" t="s">
        <v>166</v>
      </c>
      <c r="C110" s="8" t="s">
        <v>82</v>
      </c>
      <c r="D110" s="8" t="s">
        <v>59</v>
      </c>
      <c r="E110" s="7">
        <v>36</v>
      </c>
      <c r="F110" s="10">
        <f t="shared" si="6"/>
        <v>81440</v>
      </c>
      <c r="G110" s="10">
        <v>62740</v>
      </c>
      <c r="H110" s="10">
        <v>16000</v>
      </c>
      <c r="I110" s="10">
        <v>2700</v>
      </c>
      <c r="J110" s="10" t="s">
        <v>108</v>
      </c>
    </row>
    <row r="111" spans="1:10" s="6" customFormat="1" ht="90.75" customHeight="1" x14ac:dyDescent="0.25">
      <c r="A111" s="7">
        <v>75</v>
      </c>
      <c r="B111" s="9" t="s">
        <v>166</v>
      </c>
      <c r="C111" s="8" t="s">
        <v>82</v>
      </c>
      <c r="D111" s="8" t="s">
        <v>43</v>
      </c>
      <c r="E111" s="7">
        <v>36</v>
      </c>
      <c r="F111" s="10">
        <f t="shared" si="6"/>
        <v>634215.5</v>
      </c>
      <c r="G111" s="10">
        <v>20000</v>
      </c>
      <c r="H111" s="10">
        <v>97215.5</v>
      </c>
      <c r="I111" s="10">
        <v>517000</v>
      </c>
      <c r="J111" s="10" t="s">
        <v>107</v>
      </c>
    </row>
    <row r="112" spans="1:10" s="6" customFormat="1" ht="63.75" customHeight="1" x14ac:dyDescent="0.25">
      <c r="A112" s="7">
        <v>76</v>
      </c>
      <c r="B112" s="9" t="s">
        <v>166</v>
      </c>
      <c r="C112" s="8" t="s">
        <v>82</v>
      </c>
      <c r="D112" s="8" t="s">
        <v>44</v>
      </c>
      <c r="E112" s="7">
        <v>12</v>
      </c>
      <c r="F112" s="10">
        <f t="shared" si="6"/>
        <v>50000</v>
      </c>
      <c r="G112" s="10">
        <v>0</v>
      </c>
      <c r="H112" s="10">
        <v>50000</v>
      </c>
      <c r="I112" s="10">
        <v>0</v>
      </c>
      <c r="J112" s="10" t="s">
        <v>111</v>
      </c>
    </row>
    <row r="113" spans="1:10" s="6" customFormat="1" ht="84" customHeight="1" x14ac:dyDescent="0.25">
      <c r="A113" s="7">
        <v>77</v>
      </c>
      <c r="B113" s="9" t="s">
        <v>166</v>
      </c>
      <c r="C113" s="8" t="s">
        <v>82</v>
      </c>
      <c r="D113" s="8" t="s">
        <v>45</v>
      </c>
      <c r="E113" s="7">
        <v>12</v>
      </c>
      <c r="F113" s="10">
        <f t="shared" si="6"/>
        <v>77700</v>
      </c>
      <c r="G113" s="10">
        <v>0</v>
      </c>
      <c r="H113" s="10">
        <v>77700</v>
      </c>
      <c r="I113" s="10">
        <v>0</v>
      </c>
      <c r="J113" s="10" t="s">
        <v>107</v>
      </c>
    </row>
    <row r="114" spans="1:10" s="6" customFormat="1" ht="152.25" customHeight="1" x14ac:dyDescent="0.25">
      <c r="A114" s="7">
        <v>78</v>
      </c>
      <c r="B114" s="9" t="s">
        <v>166</v>
      </c>
      <c r="C114" s="8" t="s">
        <v>82</v>
      </c>
      <c r="D114" s="8" t="s">
        <v>46</v>
      </c>
      <c r="E114" s="7">
        <v>24</v>
      </c>
      <c r="F114" s="10">
        <f t="shared" si="6"/>
        <v>38756</v>
      </c>
      <c r="G114" s="10">
        <v>0</v>
      </c>
      <c r="H114" s="10">
        <v>19378</v>
      </c>
      <c r="I114" s="10">
        <v>19378</v>
      </c>
      <c r="J114" s="10" t="s">
        <v>111</v>
      </c>
    </row>
    <row r="115" spans="1:10" s="6" customFormat="1" ht="87" customHeight="1" x14ac:dyDescent="0.25">
      <c r="A115" s="7">
        <v>79</v>
      </c>
      <c r="B115" s="9" t="s">
        <v>166</v>
      </c>
      <c r="C115" s="8" t="s">
        <v>82</v>
      </c>
      <c r="D115" s="8" t="s">
        <v>77</v>
      </c>
      <c r="E115" s="7">
        <v>36</v>
      </c>
      <c r="F115" s="10">
        <f t="shared" si="6"/>
        <v>45000</v>
      </c>
      <c r="G115" s="10">
        <v>16500</v>
      </c>
      <c r="H115" s="10">
        <v>14500</v>
      </c>
      <c r="I115" s="10">
        <v>14000</v>
      </c>
      <c r="J115" s="10" t="s">
        <v>107</v>
      </c>
    </row>
    <row r="116" spans="1:10" s="6" customFormat="1" ht="75.75" customHeight="1" x14ac:dyDescent="0.25">
      <c r="A116" s="7">
        <v>80</v>
      </c>
      <c r="B116" s="9" t="s">
        <v>166</v>
      </c>
      <c r="C116" s="8" t="s">
        <v>82</v>
      </c>
      <c r="D116" s="8" t="s">
        <v>47</v>
      </c>
      <c r="E116" s="7">
        <v>36</v>
      </c>
      <c r="F116" s="10">
        <f t="shared" si="6"/>
        <v>280000</v>
      </c>
      <c r="G116" s="10">
        <v>90000</v>
      </c>
      <c r="H116" s="10">
        <v>130000</v>
      </c>
      <c r="I116" s="10">
        <v>60000</v>
      </c>
      <c r="J116" s="10" t="s">
        <v>111</v>
      </c>
    </row>
    <row r="117" spans="1:10" s="6" customFormat="1" ht="60" customHeight="1" x14ac:dyDescent="0.25">
      <c r="A117" s="7">
        <v>81</v>
      </c>
      <c r="B117" s="9" t="s">
        <v>166</v>
      </c>
      <c r="C117" s="8" t="s">
        <v>82</v>
      </c>
      <c r="D117" s="8" t="s">
        <v>78</v>
      </c>
      <c r="E117" s="7">
        <v>36</v>
      </c>
      <c r="F117" s="10">
        <f t="shared" si="6"/>
        <v>19000</v>
      </c>
      <c r="G117" s="10">
        <v>6000</v>
      </c>
      <c r="H117" s="10">
        <v>6000</v>
      </c>
      <c r="I117" s="10">
        <v>7000</v>
      </c>
      <c r="J117" s="10" t="s">
        <v>110</v>
      </c>
    </row>
    <row r="118" spans="1:10" s="6" customFormat="1" ht="90.75" customHeight="1" x14ac:dyDescent="0.25">
      <c r="A118" s="7">
        <v>82</v>
      </c>
      <c r="B118" s="9" t="s">
        <v>166</v>
      </c>
      <c r="C118" s="8" t="s">
        <v>82</v>
      </c>
      <c r="D118" s="8" t="s">
        <v>224</v>
      </c>
      <c r="E118" s="7">
        <v>24</v>
      </c>
      <c r="F118" s="10">
        <f t="shared" si="6"/>
        <v>250000</v>
      </c>
      <c r="G118" s="10">
        <v>0</v>
      </c>
      <c r="H118" s="10">
        <v>125000</v>
      </c>
      <c r="I118" s="10">
        <v>125000</v>
      </c>
      <c r="J118" s="10" t="s">
        <v>106</v>
      </c>
    </row>
    <row r="119" spans="1:10" s="6" customFormat="1" ht="180.75" customHeight="1" x14ac:dyDescent="0.25">
      <c r="A119" s="7">
        <v>83</v>
      </c>
      <c r="B119" s="9" t="s">
        <v>168</v>
      </c>
      <c r="C119" s="8" t="s">
        <v>82</v>
      </c>
      <c r="D119" s="8" t="s">
        <v>48</v>
      </c>
      <c r="E119" s="7">
        <v>36</v>
      </c>
      <c r="F119" s="10">
        <f t="shared" si="6"/>
        <v>311937.59999999998</v>
      </c>
      <c r="G119" s="10">
        <v>42091.5</v>
      </c>
      <c r="H119" s="10">
        <v>110500</v>
      </c>
      <c r="I119" s="10">
        <v>159346.1</v>
      </c>
      <c r="J119" s="10" t="s">
        <v>111</v>
      </c>
    </row>
    <row r="120" spans="1:10" s="6" customFormat="1" ht="102" customHeight="1" x14ac:dyDescent="0.25">
      <c r="A120" s="7">
        <v>84</v>
      </c>
      <c r="B120" s="9" t="s">
        <v>168</v>
      </c>
      <c r="C120" s="8" t="s">
        <v>82</v>
      </c>
      <c r="D120" s="8" t="s">
        <v>60</v>
      </c>
      <c r="E120" s="7">
        <v>36</v>
      </c>
      <c r="F120" s="10">
        <f t="shared" si="6"/>
        <v>81500</v>
      </c>
      <c r="G120" s="10">
        <v>31500</v>
      </c>
      <c r="H120" s="10">
        <v>47000</v>
      </c>
      <c r="I120" s="10">
        <v>3000</v>
      </c>
      <c r="J120" s="10" t="s">
        <v>108</v>
      </c>
    </row>
    <row r="121" spans="1:10" s="6" customFormat="1" ht="133.5" customHeight="1" x14ac:dyDescent="0.25">
      <c r="A121" s="7">
        <v>85</v>
      </c>
      <c r="B121" s="9" t="s">
        <v>168</v>
      </c>
      <c r="C121" s="8" t="s">
        <v>82</v>
      </c>
      <c r="D121" s="8" t="s">
        <v>186</v>
      </c>
      <c r="E121" s="7">
        <v>36</v>
      </c>
      <c r="F121" s="10">
        <f t="shared" si="6"/>
        <v>75000</v>
      </c>
      <c r="G121" s="10">
        <v>3000</v>
      </c>
      <c r="H121" s="10">
        <v>36000</v>
      </c>
      <c r="I121" s="10">
        <v>36000</v>
      </c>
      <c r="J121" s="10" t="s">
        <v>111</v>
      </c>
    </row>
    <row r="122" spans="1:10" s="6" customFormat="1" ht="87.75" customHeight="1" x14ac:dyDescent="0.25">
      <c r="A122" s="32">
        <v>86</v>
      </c>
      <c r="B122" s="9" t="s">
        <v>168</v>
      </c>
      <c r="C122" s="8" t="s">
        <v>82</v>
      </c>
      <c r="D122" s="8" t="s">
        <v>187</v>
      </c>
      <c r="E122" s="7">
        <v>36</v>
      </c>
      <c r="F122" s="10">
        <f t="shared" si="6"/>
        <v>610729.19999999995</v>
      </c>
      <c r="G122" s="10">
        <v>203576.4</v>
      </c>
      <c r="H122" s="10">
        <v>203576.4</v>
      </c>
      <c r="I122" s="10">
        <v>203576.4</v>
      </c>
      <c r="J122" s="10" t="s">
        <v>106</v>
      </c>
    </row>
    <row r="123" spans="1:10" s="6" customFormat="1" ht="85.5" customHeight="1" x14ac:dyDescent="0.25">
      <c r="A123" s="7">
        <v>87</v>
      </c>
      <c r="B123" s="9" t="s">
        <v>169</v>
      </c>
      <c r="C123" s="8" t="s">
        <v>82</v>
      </c>
      <c r="D123" s="8" t="s">
        <v>113</v>
      </c>
      <c r="E123" s="7">
        <v>24</v>
      </c>
      <c r="F123" s="10">
        <f t="shared" si="6"/>
        <v>28000</v>
      </c>
      <c r="G123" s="10">
        <v>0</v>
      </c>
      <c r="H123" s="10">
        <v>16500</v>
      </c>
      <c r="I123" s="10">
        <v>11500</v>
      </c>
      <c r="J123" s="10" t="s">
        <v>111</v>
      </c>
    </row>
    <row r="124" spans="1:10" s="6" customFormat="1" ht="87" customHeight="1" x14ac:dyDescent="0.25">
      <c r="A124" s="7">
        <v>88</v>
      </c>
      <c r="B124" s="9" t="s">
        <v>169</v>
      </c>
      <c r="C124" s="8" t="s">
        <v>83</v>
      </c>
      <c r="D124" s="8" t="s">
        <v>14</v>
      </c>
      <c r="E124" s="7">
        <v>36</v>
      </c>
      <c r="F124" s="10">
        <f t="shared" si="6"/>
        <v>1800</v>
      </c>
      <c r="G124" s="10">
        <v>800</v>
      </c>
      <c r="H124" s="10">
        <v>500</v>
      </c>
      <c r="I124" s="10">
        <v>500</v>
      </c>
      <c r="J124" s="10" t="s">
        <v>108</v>
      </c>
    </row>
    <row r="125" spans="1:10" s="1" customFormat="1" ht="23.25" customHeight="1" x14ac:dyDescent="0.3">
      <c r="A125" s="56" t="s">
        <v>1</v>
      </c>
      <c r="B125" s="57"/>
      <c r="C125" s="57"/>
      <c r="D125" s="57"/>
      <c r="E125" s="57"/>
      <c r="F125" s="17">
        <f>SUM(F105:F124)</f>
        <v>3347538.4000000004</v>
      </c>
      <c r="G125" s="17">
        <f>SUM(G105:G124)</f>
        <v>638965.9</v>
      </c>
      <c r="H125" s="17">
        <f>SUM(H105:H124)</f>
        <v>1203373.8999999999</v>
      </c>
      <c r="I125" s="17">
        <f>SUM(I105:I124)</f>
        <v>1505198.6</v>
      </c>
      <c r="J125" s="17"/>
    </row>
    <row r="126" spans="1:10" s="1" customFormat="1" ht="18.75" customHeight="1" x14ac:dyDescent="0.25">
      <c r="A126" s="50" t="s">
        <v>190</v>
      </c>
      <c r="B126" s="51"/>
      <c r="C126" s="51"/>
      <c r="D126" s="51"/>
      <c r="E126" s="51"/>
      <c r="F126" s="51"/>
      <c r="G126" s="48"/>
      <c r="H126" s="48"/>
      <c r="I126" s="48"/>
      <c r="J126" s="49"/>
    </row>
    <row r="127" spans="1:10" s="6" customFormat="1" ht="67.5" customHeight="1" x14ac:dyDescent="0.25">
      <c r="A127" s="7">
        <v>89</v>
      </c>
      <c r="B127" s="9" t="s">
        <v>170</v>
      </c>
      <c r="C127" s="8" t="s">
        <v>82</v>
      </c>
      <c r="D127" s="8" t="s">
        <v>88</v>
      </c>
      <c r="E127" s="7">
        <v>36</v>
      </c>
      <c r="F127" s="11">
        <f t="shared" ref="F127:F140" si="7">SUM(G127:I127)</f>
        <v>129700</v>
      </c>
      <c r="G127" s="10">
        <v>200</v>
      </c>
      <c r="H127" s="10">
        <v>68700</v>
      </c>
      <c r="I127" s="11">
        <v>60800</v>
      </c>
      <c r="J127" s="39" t="s">
        <v>111</v>
      </c>
    </row>
    <row r="128" spans="1:10" s="6" customFormat="1" ht="64.5" customHeight="1" x14ac:dyDescent="0.25">
      <c r="A128" s="7">
        <v>90</v>
      </c>
      <c r="B128" s="9" t="s">
        <v>170</v>
      </c>
      <c r="C128" s="8" t="s">
        <v>82</v>
      </c>
      <c r="D128" s="8" t="s">
        <v>89</v>
      </c>
      <c r="E128" s="7">
        <v>36</v>
      </c>
      <c r="F128" s="11">
        <f t="shared" si="7"/>
        <v>209610.7</v>
      </c>
      <c r="G128" s="10">
        <v>39165</v>
      </c>
      <c r="H128" s="10">
        <v>87445.7</v>
      </c>
      <c r="I128" s="11">
        <v>83000</v>
      </c>
      <c r="J128" s="39" t="s">
        <v>111</v>
      </c>
    </row>
    <row r="129" spans="1:10" s="6" customFormat="1" ht="88.5" customHeight="1" x14ac:dyDescent="0.25">
      <c r="A129" s="7">
        <v>91</v>
      </c>
      <c r="B129" s="9" t="s">
        <v>170</v>
      </c>
      <c r="C129" s="8" t="s">
        <v>82</v>
      </c>
      <c r="D129" s="8" t="s">
        <v>16</v>
      </c>
      <c r="E129" s="7">
        <v>36</v>
      </c>
      <c r="F129" s="11">
        <f t="shared" si="7"/>
        <v>117190</v>
      </c>
      <c r="G129" s="10">
        <v>83090</v>
      </c>
      <c r="H129" s="10">
        <v>15000</v>
      </c>
      <c r="I129" s="11">
        <v>19100</v>
      </c>
      <c r="J129" s="39" t="s">
        <v>107</v>
      </c>
    </row>
    <row r="130" spans="1:10" s="6" customFormat="1" ht="84" customHeight="1" x14ac:dyDescent="0.25">
      <c r="A130" s="7">
        <v>92</v>
      </c>
      <c r="B130" s="9" t="s">
        <v>170</v>
      </c>
      <c r="C130" s="8" t="s">
        <v>82</v>
      </c>
      <c r="D130" s="8" t="s">
        <v>188</v>
      </c>
      <c r="E130" s="7">
        <v>36</v>
      </c>
      <c r="F130" s="11">
        <f t="shared" si="7"/>
        <v>194879.2</v>
      </c>
      <c r="G130" s="10">
        <v>99487.3</v>
      </c>
      <c r="H130" s="10">
        <v>48091.9</v>
      </c>
      <c r="I130" s="11">
        <v>47300</v>
      </c>
      <c r="J130" s="39" t="s">
        <v>107</v>
      </c>
    </row>
    <row r="131" spans="1:10" s="6" customFormat="1" ht="101.25" customHeight="1" x14ac:dyDescent="0.25">
      <c r="A131" s="7">
        <v>93</v>
      </c>
      <c r="B131" s="9" t="s">
        <v>170</v>
      </c>
      <c r="C131" s="8" t="s">
        <v>82</v>
      </c>
      <c r="D131" s="8" t="s">
        <v>189</v>
      </c>
      <c r="E131" s="7">
        <v>24</v>
      </c>
      <c r="F131" s="11">
        <f t="shared" si="7"/>
        <v>7325</v>
      </c>
      <c r="G131" s="10">
        <v>2500</v>
      </c>
      <c r="H131" s="10">
        <v>4825</v>
      </c>
      <c r="I131" s="11">
        <v>0</v>
      </c>
      <c r="J131" s="39" t="s">
        <v>105</v>
      </c>
    </row>
    <row r="132" spans="1:10" s="6" customFormat="1" ht="72" customHeight="1" x14ac:dyDescent="0.25">
      <c r="A132" s="7">
        <v>94</v>
      </c>
      <c r="B132" s="9" t="s">
        <v>170</v>
      </c>
      <c r="C132" s="8" t="s">
        <v>82</v>
      </c>
      <c r="D132" s="8" t="s">
        <v>90</v>
      </c>
      <c r="E132" s="7">
        <v>36</v>
      </c>
      <c r="F132" s="11">
        <f t="shared" si="7"/>
        <v>76175.899999999994</v>
      </c>
      <c r="G132" s="10">
        <v>38175.9</v>
      </c>
      <c r="H132" s="10">
        <v>19000</v>
      </c>
      <c r="I132" s="11">
        <v>19000</v>
      </c>
      <c r="J132" s="39" t="s">
        <v>111</v>
      </c>
    </row>
    <row r="133" spans="1:10" s="4" customFormat="1" ht="86.25" customHeight="1" x14ac:dyDescent="0.25">
      <c r="A133" s="7">
        <v>95</v>
      </c>
      <c r="B133" s="9" t="s">
        <v>171</v>
      </c>
      <c r="C133" s="8" t="s">
        <v>82</v>
      </c>
      <c r="D133" s="8" t="s">
        <v>91</v>
      </c>
      <c r="E133" s="7">
        <v>36</v>
      </c>
      <c r="F133" s="11">
        <f t="shared" si="7"/>
        <v>31000</v>
      </c>
      <c r="G133" s="10">
        <v>9000</v>
      </c>
      <c r="H133" s="10">
        <v>10500</v>
      </c>
      <c r="I133" s="11">
        <v>11500</v>
      </c>
      <c r="J133" s="39" t="s">
        <v>105</v>
      </c>
    </row>
    <row r="134" spans="1:10" s="6" customFormat="1" ht="82.5" customHeight="1" x14ac:dyDescent="0.25">
      <c r="A134" s="7">
        <v>96</v>
      </c>
      <c r="B134" s="9" t="s">
        <v>172</v>
      </c>
      <c r="C134" s="8" t="s">
        <v>82</v>
      </c>
      <c r="D134" s="8" t="s">
        <v>15</v>
      </c>
      <c r="E134" s="7">
        <v>36</v>
      </c>
      <c r="F134" s="11">
        <f t="shared" si="7"/>
        <v>191850</v>
      </c>
      <c r="G134" s="10">
        <v>101800</v>
      </c>
      <c r="H134" s="10">
        <v>48050</v>
      </c>
      <c r="I134" s="11">
        <v>42000</v>
      </c>
      <c r="J134" s="39" t="s">
        <v>107</v>
      </c>
    </row>
    <row r="135" spans="1:10" s="6" customFormat="1" ht="78.75" customHeight="1" x14ac:dyDescent="0.25">
      <c r="A135" s="7">
        <v>97</v>
      </c>
      <c r="B135" s="9" t="s">
        <v>173</v>
      </c>
      <c r="C135" s="8" t="s">
        <v>83</v>
      </c>
      <c r="D135" s="8" t="s">
        <v>92</v>
      </c>
      <c r="E135" s="7">
        <v>36</v>
      </c>
      <c r="F135" s="11">
        <f t="shared" si="7"/>
        <v>4537</v>
      </c>
      <c r="G135" s="11">
        <v>825</v>
      </c>
      <c r="H135" s="11">
        <v>1375</v>
      </c>
      <c r="I135" s="10">
        <v>2337</v>
      </c>
      <c r="J135" s="10" t="s">
        <v>105</v>
      </c>
    </row>
    <row r="136" spans="1:10" s="6" customFormat="1" ht="108.75" customHeight="1" x14ac:dyDescent="0.25">
      <c r="A136" s="32">
        <v>98</v>
      </c>
      <c r="B136" s="35" t="s">
        <v>173</v>
      </c>
      <c r="C136" s="8" t="s">
        <v>82</v>
      </c>
      <c r="D136" s="33" t="s">
        <v>225</v>
      </c>
      <c r="E136" s="32">
        <v>36</v>
      </c>
      <c r="F136" s="11">
        <f t="shared" si="7"/>
        <v>500</v>
      </c>
      <c r="G136" s="11">
        <v>0</v>
      </c>
      <c r="H136" s="11">
        <v>300</v>
      </c>
      <c r="I136" s="10">
        <v>200</v>
      </c>
      <c r="J136" s="10" t="s">
        <v>226</v>
      </c>
    </row>
    <row r="137" spans="1:10" s="6" customFormat="1" ht="87.75" customHeight="1" x14ac:dyDescent="0.25">
      <c r="A137" s="7">
        <v>99</v>
      </c>
      <c r="B137" s="9" t="s">
        <v>174</v>
      </c>
      <c r="C137" s="8" t="s">
        <v>82</v>
      </c>
      <c r="D137" s="8" t="s">
        <v>93</v>
      </c>
      <c r="E137" s="7">
        <v>36</v>
      </c>
      <c r="F137" s="11">
        <f t="shared" si="7"/>
        <v>25889.5</v>
      </c>
      <c r="G137" s="11">
        <v>16889.5</v>
      </c>
      <c r="H137" s="11">
        <v>5000</v>
      </c>
      <c r="I137" s="10">
        <v>4000</v>
      </c>
      <c r="J137" s="10" t="s">
        <v>107</v>
      </c>
    </row>
    <row r="138" spans="1:10" s="6" customFormat="1" ht="85.5" customHeight="1" x14ac:dyDescent="0.25">
      <c r="A138" s="7">
        <v>100</v>
      </c>
      <c r="B138" s="9" t="s">
        <v>174</v>
      </c>
      <c r="C138" s="8" t="s">
        <v>83</v>
      </c>
      <c r="D138" s="8" t="s">
        <v>39</v>
      </c>
      <c r="E138" s="7">
        <v>36</v>
      </c>
      <c r="F138" s="11">
        <f t="shared" si="7"/>
        <v>900</v>
      </c>
      <c r="G138" s="11">
        <v>300</v>
      </c>
      <c r="H138" s="11">
        <v>300</v>
      </c>
      <c r="I138" s="10">
        <v>300</v>
      </c>
      <c r="J138" s="10" t="s">
        <v>105</v>
      </c>
    </row>
    <row r="139" spans="1:10" s="6" customFormat="1" ht="92.25" customHeight="1" x14ac:dyDescent="0.25">
      <c r="A139" s="7">
        <v>101</v>
      </c>
      <c r="B139" s="9" t="s">
        <v>174</v>
      </c>
      <c r="C139" s="8" t="s">
        <v>83</v>
      </c>
      <c r="D139" s="8" t="s">
        <v>29</v>
      </c>
      <c r="E139" s="7">
        <v>24</v>
      </c>
      <c r="F139" s="11">
        <f t="shared" si="7"/>
        <v>8086.3</v>
      </c>
      <c r="G139" s="11">
        <v>0</v>
      </c>
      <c r="H139" s="11">
        <v>4086.3</v>
      </c>
      <c r="I139" s="10">
        <v>4000</v>
      </c>
      <c r="J139" s="10" t="s">
        <v>107</v>
      </c>
    </row>
    <row r="140" spans="1:10" s="4" customFormat="1" ht="87" customHeight="1" x14ac:dyDescent="0.25">
      <c r="A140" s="7">
        <v>102</v>
      </c>
      <c r="B140" s="9" t="s">
        <v>175</v>
      </c>
      <c r="C140" s="8" t="s">
        <v>82</v>
      </c>
      <c r="D140" s="8" t="s">
        <v>94</v>
      </c>
      <c r="E140" s="7">
        <v>36</v>
      </c>
      <c r="F140" s="11">
        <f t="shared" si="7"/>
        <v>6000</v>
      </c>
      <c r="G140" s="10">
        <v>3000</v>
      </c>
      <c r="H140" s="10">
        <v>2000</v>
      </c>
      <c r="I140" s="11">
        <v>1000</v>
      </c>
      <c r="J140" s="39" t="s">
        <v>107</v>
      </c>
    </row>
    <row r="141" spans="1:10" s="1" customFormat="1" ht="18" customHeight="1" x14ac:dyDescent="0.3">
      <c r="A141" s="56" t="s">
        <v>1</v>
      </c>
      <c r="B141" s="57"/>
      <c r="C141" s="57"/>
      <c r="D141" s="57"/>
      <c r="E141" s="57"/>
      <c r="F141" s="17">
        <f>SUM(F127:F140)</f>
        <v>1003643.6000000001</v>
      </c>
      <c r="G141" s="17">
        <f>SUM(G127:G140)</f>
        <v>394432.7</v>
      </c>
      <c r="H141" s="17">
        <f>SUM(H127:H140)</f>
        <v>314673.89999999997</v>
      </c>
      <c r="I141" s="17">
        <f>SUM(I127:I140)</f>
        <v>294537</v>
      </c>
      <c r="J141" s="17"/>
    </row>
    <row r="142" spans="1:10" s="1" customFormat="1" ht="15.75" customHeight="1" x14ac:dyDescent="0.25">
      <c r="A142" s="50" t="s">
        <v>191</v>
      </c>
      <c r="B142" s="51"/>
      <c r="C142" s="51"/>
      <c r="D142" s="51"/>
      <c r="E142" s="51"/>
      <c r="F142" s="51"/>
      <c r="G142" s="48"/>
      <c r="H142" s="48"/>
      <c r="I142" s="48"/>
      <c r="J142" s="49"/>
    </row>
    <row r="143" spans="1:10" s="6" customFormat="1" ht="118.5" customHeight="1" x14ac:dyDescent="0.25">
      <c r="A143" s="7">
        <v>103</v>
      </c>
      <c r="B143" s="9" t="s">
        <v>176</v>
      </c>
      <c r="C143" s="8" t="s">
        <v>82</v>
      </c>
      <c r="D143" s="8" t="s">
        <v>21</v>
      </c>
      <c r="E143" s="7">
        <v>36</v>
      </c>
      <c r="F143" s="10">
        <f t="shared" ref="F143:F152" si="8">SUM(G143:I143)</f>
        <v>12000</v>
      </c>
      <c r="G143" s="10">
        <v>4000</v>
      </c>
      <c r="H143" s="10">
        <v>4000</v>
      </c>
      <c r="I143" s="10">
        <v>4000</v>
      </c>
      <c r="J143" s="10" t="s">
        <v>105</v>
      </c>
    </row>
    <row r="144" spans="1:10" s="6" customFormat="1" ht="114" customHeight="1" x14ac:dyDescent="0.25">
      <c r="A144" s="7">
        <v>104</v>
      </c>
      <c r="B144" s="9" t="s">
        <v>177</v>
      </c>
      <c r="C144" s="8" t="s">
        <v>82</v>
      </c>
      <c r="D144" s="8" t="s">
        <v>49</v>
      </c>
      <c r="E144" s="7">
        <v>36</v>
      </c>
      <c r="F144" s="10">
        <f t="shared" si="8"/>
        <v>27500</v>
      </c>
      <c r="G144" s="10">
        <v>2500</v>
      </c>
      <c r="H144" s="10">
        <v>10000</v>
      </c>
      <c r="I144" s="10">
        <v>15000</v>
      </c>
      <c r="J144" s="10" t="s">
        <v>105</v>
      </c>
    </row>
    <row r="145" spans="1:10" s="6" customFormat="1" ht="114.75" customHeight="1" x14ac:dyDescent="0.25">
      <c r="A145" s="7">
        <v>105</v>
      </c>
      <c r="B145" s="9" t="s">
        <v>177</v>
      </c>
      <c r="C145" s="8" t="s">
        <v>82</v>
      </c>
      <c r="D145" s="8" t="s">
        <v>12</v>
      </c>
      <c r="E145" s="7">
        <v>12</v>
      </c>
      <c r="F145" s="10">
        <f t="shared" si="8"/>
        <v>35500</v>
      </c>
      <c r="G145" s="10">
        <v>0</v>
      </c>
      <c r="H145" s="10">
        <v>0</v>
      </c>
      <c r="I145" s="10">
        <v>35500</v>
      </c>
      <c r="J145" s="10" t="s">
        <v>108</v>
      </c>
    </row>
    <row r="146" spans="1:10" s="6" customFormat="1" ht="118.5" customHeight="1" x14ac:dyDescent="0.25">
      <c r="A146" s="7">
        <v>106</v>
      </c>
      <c r="B146" s="9" t="s">
        <v>177</v>
      </c>
      <c r="C146" s="8" t="s">
        <v>82</v>
      </c>
      <c r="D146" s="8" t="s">
        <v>99</v>
      </c>
      <c r="E146" s="7">
        <v>24</v>
      </c>
      <c r="F146" s="10">
        <f t="shared" si="8"/>
        <v>8000</v>
      </c>
      <c r="G146" s="10">
        <v>0</v>
      </c>
      <c r="H146" s="10">
        <v>4000</v>
      </c>
      <c r="I146" s="10">
        <v>4000</v>
      </c>
      <c r="J146" s="10" t="s">
        <v>105</v>
      </c>
    </row>
    <row r="147" spans="1:10" s="6" customFormat="1" ht="120.75" customHeight="1" x14ac:dyDescent="0.25">
      <c r="A147" s="7">
        <v>107</v>
      </c>
      <c r="B147" s="9" t="s">
        <v>177</v>
      </c>
      <c r="C147" s="8" t="s">
        <v>83</v>
      </c>
      <c r="D147" s="8" t="s">
        <v>20</v>
      </c>
      <c r="E147" s="7">
        <v>36</v>
      </c>
      <c r="F147" s="10">
        <f t="shared" si="8"/>
        <v>15849</v>
      </c>
      <c r="G147" s="10">
        <v>5349</v>
      </c>
      <c r="H147" s="10">
        <v>5500</v>
      </c>
      <c r="I147" s="10">
        <v>5000</v>
      </c>
      <c r="J147" s="10" t="s">
        <v>105</v>
      </c>
    </row>
    <row r="148" spans="1:10" s="6" customFormat="1" ht="131.25" customHeight="1" x14ac:dyDescent="0.25">
      <c r="A148" s="7">
        <v>108</v>
      </c>
      <c r="B148" s="9" t="s">
        <v>178</v>
      </c>
      <c r="C148" s="8" t="s">
        <v>82</v>
      </c>
      <c r="D148" s="8" t="s">
        <v>50</v>
      </c>
      <c r="E148" s="7">
        <v>24</v>
      </c>
      <c r="F148" s="10">
        <f t="shared" si="8"/>
        <v>8000</v>
      </c>
      <c r="G148" s="10">
        <v>4000</v>
      </c>
      <c r="H148" s="10">
        <v>4000</v>
      </c>
      <c r="I148" s="10">
        <v>0</v>
      </c>
      <c r="J148" s="10" t="s">
        <v>108</v>
      </c>
    </row>
    <row r="149" spans="1:10" s="6" customFormat="1" ht="105" customHeight="1" x14ac:dyDescent="0.25">
      <c r="A149" s="7">
        <v>109</v>
      </c>
      <c r="B149" s="9" t="s">
        <v>178</v>
      </c>
      <c r="C149" s="8" t="s">
        <v>82</v>
      </c>
      <c r="D149" s="8" t="s">
        <v>100</v>
      </c>
      <c r="E149" s="7">
        <v>36</v>
      </c>
      <c r="F149" s="10">
        <f t="shared" si="8"/>
        <v>18000</v>
      </c>
      <c r="G149" s="10">
        <v>8000</v>
      </c>
      <c r="H149" s="10">
        <v>5000</v>
      </c>
      <c r="I149" s="10">
        <v>5000</v>
      </c>
      <c r="J149" s="10" t="s">
        <v>108</v>
      </c>
    </row>
    <row r="150" spans="1:10" s="6" customFormat="1" ht="85.5" customHeight="1" x14ac:dyDescent="0.25">
      <c r="A150" s="7">
        <v>110</v>
      </c>
      <c r="B150" s="9" t="s">
        <v>179</v>
      </c>
      <c r="C150" s="8" t="s">
        <v>83</v>
      </c>
      <c r="D150" s="8" t="s">
        <v>34</v>
      </c>
      <c r="E150" s="7">
        <v>36</v>
      </c>
      <c r="F150" s="10">
        <f t="shared" si="8"/>
        <v>21000</v>
      </c>
      <c r="G150" s="10">
        <v>10000</v>
      </c>
      <c r="H150" s="10">
        <v>5500</v>
      </c>
      <c r="I150" s="10">
        <v>5500</v>
      </c>
      <c r="J150" s="10" t="s">
        <v>105</v>
      </c>
    </row>
    <row r="151" spans="1:10" s="6" customFormat="1" ht="105.75" customHeight="1" x14ac:dyDescent="0.25">
      <c r="A151" s="7">
        <v>111</v>
      </c>
      <c r="B151" s="9" t="s">
        <v>180</v>
      </c>
      <c r="C151" s="8" t="s">
        <v>83</v>
      </c>
      <c r="D151" s="8" t="s">
        <v>13</v>
      </c>
      <c r="E151" s="7">
        <v>12</v>
      </c>
      <c r="F151" s="10">
        <f t="shared" si="8"/>
        <v>14043</v>
      </c>
      <c r="G151" s="10">
        <v>14043</v>
      </c>
      <c r="H151" s="10">
        <v>0</v>
      </c>
      <c r="I151" s="10">
        <v>0</v>
      </c>
      <c r="J151" s="10" t="s">
        <v>111</v>
      </c>
    </row>
    <row r="152" spans="1:10" s="6" customFormat="1" ht="84.75" customHeight="1" x14ac:dyDescent="0.25">
      <c r="A152" s="7">
        <v>112</v>
      </c>
      <c r="B152" s="9" t="s">
        <v>181</v>
      </c>
      <c r="C152" s="8" t="s">
        <v>82</v>
      </c>
      <c r="D152" s="8" t="s">
        <v>40</v>
      </c>
      <c r="E152" s="7">
        <v>12</v>
      </c>
      <c r="F152" s="10">
        <f t="shared" si="8"/>
        <v>117836</v>
      </c>
      <c r="G152" s="10">
        <v>117836</v>
      </c>
      <c r="H152" s="10">
        <v>0</v>
      </c>
      <c r="I152" s="10">
        <v>0</v>
      </c>
      <c r="J152" s="10" t="s">
        <v>107</v>
      </c>
    </row>
    <row r="153" spans="1:10" s="1" customFormat="1" ht="17.25" customHeight="1" x14ac:dyDescent="0.3">
      <c r="A153" s="56" t="s">
        <v>1</v>
      </c>
      <c r="B153" s="57"/>
      <c r="C153" s="57"/>
      <c r="D153" s="57"/>
      <c r="E153" s="57"/>
      <c r="F153" s="17">
        <f>SUM(F143:F152)</f>
        <v>277728</v>
      </c>
      <c r="G153" s="17">
        <f>SUM(G143:G152)</f>
        <v>165728</v>
      </c>
      <c r="H153" s="17">
        <f>SUM(H143:H152)</f>
        <v>38000</v>
      </c>
      <c r="I153" s="17">
        <f>SUM(I143:I152)</f>
        <v>74000</v>
      </c>
      <c r="J153" s="17"/>
    </row>
    <row r="154" spans="1:10" s="1" customFormat="1" ht="16.5" customHeight="1" x14ac:dyDescent="0.25">
      <c r="A154" s="50" t="s">
        <v>38</v>
      </c>
      <c r="B154" s="51"/>
      <c r="C154" s="51"/>
      <c r="D154" s="51"/>
      <c r="E154" s="51"/>
      <c r="F154" s="51"/>
      <c r="G154" s="48"/>
      <c r="H154" s="48"/>
      <c r="I154" s="48"/>
      <c r="J154" s="49"/>
    </row>
    <row r="155" spans="1:10" s="6" customFormat="1" ht="87" customHeight="1" x14ac:dyDescent="0.25">
      <c r="A155" s="7">
        <v>113</v>
      </c>
      <c r="B155" s="9" t="s">
        <v>182</v>
      </c>
      <c r="C155" s="8" t="s">
        <v>82</v>
      </c>
      <c r="D155" s="8" t="s">
        <v>23</v>
      </c>
      <c r="E155" s="7">
        <v>24</v>
      </c>
      <c r="F155" s="10">
        <f t="shared" ref="F155:F169" si="9">SUM(G155:I155)</f>
        <v>250177.44</v>
      </c>
      <c r="G155" s="10">
        <v>0</v>
      </c>
      <c r="H155" s="10">
        <v>125088.72</v>
      </c>
      <c r="I155" s="10">
        <v>125088.72</v>
      </c>
      <c r="J155" s="10" t="s">
        <v>107</v>
      </c>
    </row>
    <row r="156" spans="1:10" s="6" customFormat="1" ht="87" customHeight="1" x14ac:dyDescent="0.25">
      <c r="A156" s="7">
        <v>114</v>
      </c>
      <c r="B156" s="9" t="s">
        <v>182</v>
      </c>
      <c r="C156" s="8" t="s">
        <v>82</v>
      </c>
      <c r="D156" s="8" t="s">
        <v>51</v>
      </c>
      <c r="E156" s="7">
        <v>24</v>
      </c>
      <c r="F156" s="10">
        <f t="shared" si="9"/>
        <v>48317.56</v>
      </c>
      <c r="G156" s="10">
        <v>0</v>
      </c>
      <c r="H156" s="10">
        <v>26574.657999999999</v>
      </c>
      <c r="I156" s="10">
        <v>21742.901999999998</v>
      </c>
      <c r="J156" s="10" t="s">
        <v>105</v>
      </c>
    </row>
    <row r="157" spans="1:10" s="6" customFormat="1" ht="104.25" customHeight="1" x14ac:dyDescent="0.25">
      <c r="A157" s="7">
        <v>115</v>
      </c>
      <c r="B157" s="9" t="s">
        <v>182</v>
      </c>
      <c r="C157" s="8" t="s">
        <v>82</v>
      </c>
      <c r="D157" s="8" t="s">
        <v>11</v>
      </c>
      <c r="E157" s="7">
        <v>24</v>
      </c>
      <c r="F157" s="10">
        <f t="shared" si="9"/>
        <v>65000</v>
      </c>
      <c r="G157" s="10">
        <v>0</v>
      </c>
      <c r="H157" s="10">
        <v>32500</v>
      </c>
      <c r="I157" s="10">
        <v>32500</v>
      </c>
      <c r="J157" s="10" t="s">
        <v>105</v>
      </c>
    </row>
    <row r="158" spans="1:10" s="6" customFormat="1" ht="84.75" customHeight="1" x14ac:dyDescent="0.25">
      <c r="A158" s="7">
        <v>116</v>
      </c>
      <c r="B158" s="9" t="s">
        <v>182</v>
      </c>
      <c r="C158" s="8" t="s">
        <v>83</v>
      </c>
      <c r="D158" s="8" t="s">
        <v>52</v>
      </c>
      <c r="E158" s="7">
        <v>24</v>
      </c>
      <c r="F158" s="10">
        <f t="shared" si="9"/>
        <v>1900</v>
      </c>
      <c r="G158" s="10">
        <v>0</v>
      </c>
      <c r="H158" s="10">
        <v>950</v>
      </c>
      <c r="I158" s="10">
        <v>950</v>
      </c>
      <c r="J158" s="10" t="s">
        <v>105</v>
      </c>
    </row>
    <row r="159" spans="1:10" s="6" customFormat="1" ht="87" customHeight="1" x14ac:dyDescent="0.25">
      <c r="A159" s="7">
        <v>117</v>
      </c>
      <c r="B159" s="9" t="s">
        <v>182</v>
      </c>
      <c r="C159" s="8" t="s">
        <v>83</v>
      </c>
      <c r="D159" s="8" t="s">
        <v>24</v>
      </c>
      <c r="E159" s="7">
        <v>24</v>
      </c>
      <c r="F159" s="10">
        <f t="shared" si="9"/>
        <v>300</v>
      </c>
      <c r="G159" s="10">
        <v>0</v>
      </c>
      <c r="H159" s="10">
        <v>150</v>
      </c>
      <c r="I159" s="10">
        <v>150</v>
      </c>
      <c r="J159" s="10" t="s">
        <v>108</v>
      </c>
    </row>
    <row r="160" spans="1:10" s="6" customFormat="1" ht="90" customHeight="1" x14ac:dyDescent="0.25">
      <c r="A160" s="7">
        <v>118</v>
      </c>
      <c r="B160" s="9" t="s">
        <v>182</v>
      </c>
      <c r="C160" s="8" t="s">
        <v>82</v>
      </c>
      <c r="D160" s="8" t="s">
        <v>167</v>
      </c>
      <c r="E160" s="7">
        <v>24</v>
      </c>
      <c r="F160" s="10">
        <f t="shared" si="9"/>
        <v>10000</v>
      </c>
      <c r="G160" s="10">
        <v>0</v>
      </c>
      <c r="H160" s="10">
        <v>5000</v>
      </c>
      <c r="I160" s="10">
        <v>5000</v>
      </c>
      <c r="J160" s="10" t="s">
        <v>108</v>
      </c>
    </row>
    <row r="161" spans="1:10" s="6" customFormat="1" ht="117.75" customHeight="1" x14ac:dyDescent="0.25">
      <c r="A161" s="7">
        <v>119</v>
      </c>
      <c r="B161" s="9" t="s">
        <v>182</v>
      </c>
      <c r="C161" s="8" t="s">
        <v>82</v>
      </c>
      <c r="D161" s="8" t="s">
        <v>197</v>
      </c>
      <c r="E161" s="7">
        <v>24</v>
      </c>
      <c r="F161" s="10">
        <f t="shared" si="9"/>
        <v>3200</v>
      </c>
      <c r="G161" s="10">
        <v>0</v>
      </c>
      <c r="H161" s="10">
        <v>2000</v>
      </c>
      <c r="I161" s="10">
        <v>1200</v>
      </c>
      <c r="J161" s="10" t="s">
        <v>108</v>
      </c>
    </row>
    <row r="162" spans="1:10" s="6" customFormat="1" ht="259.5" customHeight="1" x14ac:dyDescent="0.25">
      <c r="A162" s="7">
        <v>120</v>
      </c>
      <c r="B162" s="9" t="s">
        <v>183</v>
      </c>
      <c r="C162" s="8" t="s">
        <v>82</v>
      </c>
      <c r="D162" s="8" t="s">
        <v>242</v>
      </c>
      <c r="E162" s="7">
        <v>24</v>
      </c>
      <c r="F162" s="10">
        <f t="shared" si="9"/>
        <v>8000</v>
      </c>
      <c r="G162" s="10">
        <v>0</v>
      </c>
      <c r="H162" s="10">
        <v>3000</v>
      </c>
      <c r="I162" s="10">
        <v>5000</v>
      </c>
      <c r="J162" s="10" t="s">
        <v>108</v>
      </c>
    </row>
    <row r="163" spans="1:10" s="6" customFormat="1" ht="117" customHeight="1" x14ac:dyDescent="0.25">
      <c r="A163" s="7">
        <v>121</v>
      </c>
      <c r="B163" s="9" t="s">
        <v>183</v>
      </c>
      <c r="C163" s="8" t="s">
        <v>82</v>
      </c>
      <c r="D163" s="8" t="s">
        <v>95</v>
      </c>
      <c r="E163" s="7">
        <v>24</v>
      </c>
      <c r="F163" s="10">
        <f t="shared" si="9"/>
        <v>5000</v>
      </c>
      <c r="G163" s="10">
        <v>0</v>
      </c>
      <c r="H163" s="10">
        <v>2500</v>
      </c>
      <c r="I163" s="10">
        <v>2500</v>
      </c>
      <c r="J163" s="10" t="s">
        <v>108</v>
      </c>
    </row>
    <row r="164" spans="1:10" s="6" customFormat="1" ht="102" customHeight="1" x14ac:dyDescent="0.25">
      <c r="A164" s="7">
        <v>122</v>
      </c>
      <c r="B164" s="9" t="s">
        <v>183</v>
      </c>
      <c r="C164" s="8" t="s">
        <v>82</v>
      </c>
      <c r="D164" s="8" t="s">
        <v>25</v>
      </c>
      <c r="E164" s="7">
        <v>24</v>
      </c>
      <c r="F164" s="10">
        <f t="shared" si="9"/>
        <v>130000</v>
      </c>
      <c r="G164" s="10">
        <v>0</v>
      </c>
      <c r="H164" s="10">
        <v>65000</v>
      </c>
      <c r="I164" s="10">
        <v>65000</v>
      </c>
      <c r="J164" s="10" t="s">
        <v>105</v>
      </c>
    </row>
    <row r="165" spans="1:10" s="6" customFormat="1" ht="102.75" customHeight="1" x14ac:dyDescent="0.25">
      <c r="A165" s="7">
        <v>123</v>
      </c>
      <c r="B165" s="9" t="s">
        <v>183</v>
      </c>
      <c r="C165" s="8" t="s">
        <v>83</v>
      </c>
      <c r="D165" s="8" t="s">
        <v>26</v>
      </c>
      <c r="E165" s="7">
        <v>24</v>
      </c>
      <c r="F165" s="10">
        <f t="shared" si="9"/>
        <v>1100</v>
      </c>
      <c r="G165" s="10">
        <v>0</v>
      </c>
      <c r="H165" s="10">
        <v>550</v>
      </c>
      <c r="I165" s="10">
        <v>550</v>
      </c>
      <c r="J165" s="10" t="s">
        <v>108</v>
      </c>
    </row>
    <row r="166" spans="1:10" s="6" customFormat="1" ht="167.25" customHeight="1" x14ac:dyDescent="0.25">
      <c r="A166" s="7">
        <v>124</v>
      </c>
      <c r="B166" s="9" t="s">
        <v>183</v>
      </c>
      <c r="C166" s="8" t="s">
        <v>82</v>
      </c>
      <c r="D166" s="8" t="s">
        <v>53</v>
      </c>
      <c r="E166" s="7">
        <v>24</v>
      </c>
      <c r="F166" s="10">
        <f t="shared" si="9"/>
        <v>244590.81</v>
      </c>
      <c r="G166" s="10">
        <v>0</v>
      </c>
      <c r="H166" s="10">
        <v>125045.96</v>
      </c>
      <c r="I166" s="10">
        <v>119544.85</v>
      </c>
      <c r="J166" s="10" t="s">
        <v>111</v>
      </c>
    </row>
    <row r="167" spans="1:10" s="6" customFormat="1" ht="84.75" customHeight="1" x14ac:dyDescent="0.25">
      <c r="A167" s="7">
        <v>125</v>
      </c>
      <c r="B167" s="9" t="s">
        <v>184</v>
      </c>
      <c r="C167" s="8" t="s">
        <v>82</v>
      </c>
      <c r="D167" s="8" t="s">
        <v>54</v>
      </c>
      <c r="E167" s="7">
        <v>36</v>
      </c>
      <c r="F167" s="10">
        <f t="shared" si="9"/>
        <v>4965</v>
      </c>
      <c r="G167" s="10">
        <v>1500</v>
      </c>
      <c r="H167" s="10">
        <v>1650</v>
      </c>
      <c r="I167" s="10">
        <v>1815</v>
      </c>
      <c r="J167" s="10" t="s">
        <v>108</v>
      </c>
    </row>
    <row r="168" spans="1:10" s="6" customFormat="1" ht="67.5" customHeight="1" x14ac:dyDescent="0.25">
      <c r="A168" s="7">
        <v>126</v>
      </c>
      <c r="B168" s="9" t="s">
        <v>185</v>
      </c>
      <c r="C168" s="8" t="s">
        <v>82</v>
      </c>
      <c r="D168" s="8" t="s">
        <v>199</v>
      </c>
      <c r="E168" s="7">
        <v>12</v>
      </c>
      <c r="F168" s="10">
        <f t="shared" si="9"/>
        <v>204</v>
      </c>
      <c r="G168" s="10">
        <v>0</v>
      </c>
      <c r="H168" s="10">
        <v>0</v>
      </c>
      <c r="I168" s="10">
        <v>204</v>
      </c>
      <c r="J168" s="10" t="s">
        <v>111</v>
      </c>
    </row>
    <row r="169" spans="1:10" s="6" customFormat="1" ht="69" customHeight="1" x14ac:dyDescent="0.25">
      <c r="A169" s="7">
        <v>127</v>
      </c>
      <c r="B169" s="9" t="s">
        <v>185</v>
      </c>
      <c r="C169" s="8" t="s">
        <v>82</v>
      </c>
      <c r="D169" s="8" t="s">
        <v>198</v>
      </c>
      <c r="E169" s="7">
        <v>12</v>
      </c>
      <c r="F169" s="10">
        <f t="shared" si="9"/>
        <v>5000</v>
      </c>
      <c r="G169" s="10">
        <v>0</v>
      </c>
      <c r="H169" s="10">
        <v>0</v>
      </c>
      <c r="I169" s="10">
        <v>5000</v>
      </c>
      <c r="J169" s="10" t="s">
        <v>104</v>
      </c>
    </row>
    <row r="170" spans="1:10" s="1" customFormat="1" ht="23.25" customHeight="1" x14ac:dyDescent="0.3">
      <c r="A170" s="58" t="s">
        <v>1</v>
      </c>
      <c r="B170" s="57"/>
      <c r="C170" s="57"/>
      <c r="D170" s="57"/>
      <c r="E170" s="57"/>
      <c r="F170" s="14">
        <f>SUM(F155:F169)</f>
        <v>777754.81</v>
      </c>
      <c r="G170" s="14">
        <f>SUM(G155:G169)</f>
        <v>1500</v>
      </c>
      <c r="H170" s="14">
        <f>SUM(H155:H169)</f>
        <v>390009.33800000005</v>
      </c>
      <c r="I170" s="14">
        <f>SUM(I155:I169)</f>
        <v>386245.47200000001</v>
      </c>
      <c r="J170" s="14"/>
    </row>
    <row r="171" spans="1:10" s="5" customFormat="1" ht="26.25" customHeight="1" x14ac:dyDescent="0.25">
      <c r="A171" s="60" t="s">
        <v>2</v>
      </c>
      <c r="B171" s="60"/>
      <c r="C171" s="60"/>
      <c r="D171" s="60"/>
      <c r="E171" s="61"/>
      <c r="F171" s="15">
        <f>SUM(F125+F141+F153+F170)</f>
        <v>5406664.8100000005</v>
      </c>
      <c r="G171" s="15">
        <f>SUM(G125+G141+G153+G170)</f>
        <v>1200626.6000000001</v>
      </c>
      <c r="H171" s="15">
        <f>SUM(H125+H141+H153+H170)</f>
        <v>1946057.1379999998</v>
      </c>
      <c r="I171" s="15">
        <f>SUM(I125+I141+I153+I170)</f>
        <v>2259981.0720000002</v>
      </c>
      <c r="J171" s="15"/>
    </row>
    <row r="172" spans="1:10" s="3" customFormat="1" ht="29.25" customHeight="1" x14ac:dyDescent="0.3">
      <c r="A172" s="66" t="s">
        <v>3</v>
      </c>
      <c r="B172" s="66"/>
      <c r="C172" s="66"/>
      <c r="D172" s="66"/>
      <c r="E172" s="57"/>
      <c r="F172" s="26">
        <f>SUM(F40+F74+F102+F171)</f>
        <v>23183643.122299999</v>
      </c>
      <c r="G172" s="18">
        <f>SUM(G40+G74+G102+G171)</f>
        <v>3262846.1103000003</v>
      </c>
      <c r="H172" s="18">
        <f>SUM(H40+H74+H102+H171)</f>
        <v>7565779.0500000007</v>
      </c>
      <c r="I172" s="18">
        <f>SUM(I40+I74+I102+I171)</f>
        <v>12355017.961999999</v>
      </c>
      <c r="J172" s="18"/>
    </row>
    <row r="173" spans="1:10" s="3" customFormat="1" ht="38.25" customHeight="1" x14ac:dyDescent="0.3">
      <c r="A173" s="22"/>
      <c r="B173" s="23"/>
      <c r="C173" s="19"/>
      <c r="D173" s="23"/>
      <c r="E173" s="23"/>
      <c r="F173" s="23"/>
    </row>
    <row r="174" spans="1:10" s="3" customFormat="1" ht="38.25" customHeight="1" x14ac:dyDescent="0.3">
      <c r="A174" s="22"/>
      <c r="B174" s="22"/>
      <c r="C174" s="20"/>
      <c r="D174" s="22"/>
      <c r="E174" s="22"/>
      <c r="F174" s="23"/>
    </row>
    <row r="175" spans="1:10" s="3" customFormat="1" ht="38.25" customHeight="1" x14ac:dyDescent="0.3">
      <c r="A175" s="22"/>
      <c r="B175" s="22"/>
      <c r="C175" s="20"/>
      <c r="D175" s="22"/>
      <c r="E175" s="22"/>
      <c r="F175" s="23"/>
    </row>
    <row r="176" spans="1:10" s="3" customFormat="1" ht="38.25" customHeight="1" x14ac:dyDescent="0.3">
      <c r="A176" s="22"/>
      <c r="B176" s="22"/>
      <c r="C176" s="20"/>
      <c r="D176" s="22"/>
      <c r="E176" s="22"/>
      <c r="F176" s="23"/>
    </row>
    <row r="177" spans="1:6" s="3" customFormat="1" ht="38.25" customHeight="1" x14ac:dyDescent="0.3">
      <c r="A177" s="22"/>
      <c r="B177" s="22"/>
      <c r="C177" s="20"/>
      <c r="D177" s="22"/>
      <c r="E177" s="22"/>
      <c r="F177" s="23"/>
    </row>
    <row r="178" spans="1:6" s="3" customFormat="1" ht="38.25" customHeight="1" x14ac:dyDescent="0.3">
      <c r="A178" s="22"/>
      <c r="B178" s="22"/>
      <c r="C178" s="20"/>
      <c r="D178" s="22"/>
      <c r="E178" s="22"/>
      <c r="F178" s="23"/>
    </row>
    <row r="179" spans="1:6" s="3" customFormat="1" ht="38.25" customHeight="1" x14ac:dyDescent="0.3">
      <c r="A179" s="22"/>
      <c r="B179" s="22"/>
      <c r="C179" s="20"/>
      <c r="D179" s="22"/>
      <c r="E179" s="22"/>
      <c r="F179" s="23"/>
    </row>
    <row r="180" spans="1:6" s="3" customFormat="1" ht="38.25" customHeight="1" x14ac:dyDescent="0.3">
      <c r="A180" s="22"/>
      <c r="B180" s="22"/>
      <c r="C180" s="20"/>
      <c r="D180" s="22"/>
      <c r="E180" s="22"/>
      <c r="F180" s="23"/>
    </row>
    <row r="181" spans="1:6" s="3" customFormat="1" ht="38.25" customHeight="1" x14ac:dyDescent="0.3">
      <c r="A181" s="22"/>
      <c r="B181" s="22"/>
      <c r="C181" s="20"/>
      <c r="D181" s="22"/>
      <c r="E181" s="22"/>
      <c r="F181" s="23"/>
    </row>
    <row r="182" spans="1:6" s="2" customFormat="1" ht="38.25" customHeight="1" x14ac:dyDescent="0.3">
      <c r="A182" s="22"/>
      <c r="B182" s="22"/>
      <c r="C182" s="20"/>
      <c r="D182" s="22"/>
      <c r="E182" s="22"/>
      <c r="F182" s="23"/>
    </row>
    <row r="183" spans="1:6" s="2" customFormat="1" ht="38.25" customHeight="1" x14ac:dyDescent="0.3">
      <c r="A183" s="22"/>
      <c r="B183" s="22"/>
      <c r="C183" s="20"/>
      <c r="D183" s="22"/>
      <c r="E183" s="22"/>
      <c r="F183" s="23"/>
    </row>
    <row r="184" spans="1:6" s="2" customFormat="1" ht="38.25" customHeight="1" x14ac:dyDescent="0.3">
      <c r="A184" s="24"/>
      <c r="B184" s="22"/>
      <c r="C184" s="20"/>
      <c r="D184" s="22"/>
      <c r="E184" s="22"/>
      <c r="F184" s="23"/>
    </row>
    <row r="185" spans="1:6" s="2" customFormat="1" ht="38.25" customHeight="1" x14ac:dyDescent="0.3">
      <c r="A185" s="24"/>
      <c r="B185" s="24"/>
      <c r="C185" s="21"/>
      <c r="D185" s="24"/>
      <c r="E185" s="24"/>
      <c r="F185" s="27"/>
    </row>
    <row r="186" spans="1:6" s="2" customFormat="1" ht="38.25" customHeight="1" x14ac:dyDescent="0.3">
      <c r="A186" s="24"/>
      <c r="B186" s="24"/>
      <c r="C186" s="21"/>
      <c r="D186" s="24"/>
      <c r="E186" s="24"/>
      <c r="F186" s="27"/>
    </row>
    <row r="187" spans="1:6" s="2" customFormat="1" ht="38.25" customHeight="1" x14ac:dyDescent="0.3">
      <c r="A187" s="24"/>
      <c r="B187" s="24"/>
      <c r="C187" s="21"/>
      <c r="D187" s="24"/>
      <c r="E187" s="24"/>
      <c r="F187" s="27"/>
    </row>
    <row r="188" spans="1:6" s="2" customFormat="1" ht="38.25" customHeight="1" x14ac:dyDescent="0.3">
      <c r="A188" s="24"/>
      <c r="B188" s="24"/>
      <c r="C188" s="21"/>
      <c r="D188" s="24"/>
      <c r="E188" s="24"/>
      <c r="F188" s="27"/>
    </row>
    <row r="189" spans="1:6" s="2" customFormat="1" ht="38.25" customHeight="1" x14ac:dyDescent="0.3">
      <c r="A189" s="24"/>
      <c r="B189" s="24"/>
      <c r="C189" s="21"/>
      <c r="D189" s="24"/>
      <c r="E189" s="24"/>
      <c r="F189" s="27"/>
    </row>
    <row r="190" spans="1:6" s="2" customFormat="1" ht="38.25" customHeight="1" x14ac:dyDescent="0.3">
      <c r="A190" s="24"/>
      <c r="B190" s="24"/>
      <c r="C190" s="21"/>
      <c r="D190" s="24"/>
      <c r="E190" s="24"/>
      <c r="F190" s="27"/>
    </row>
    <row r="191" spans="1:6" s="2" customFormat="1" ht="38.25" customHeight="1" x14ac:dyDescent="0.3">
      <c r="A191" s="24"/>
      <c r="B191" s="24"/>
      <c r="C191" s="21"/>
      <c r="D191" s="24"/>
      <c r="E191" s="24"/>
      <c r="F191" s="27"/>
    </row>
    <row r="192" spans="1:6" s="2" customFormat="1" ht="38.25" customHeight="1" x14ac:dyDescent="0.3">
      <c r="A192" s="24"/>
      <c r="B192" s="24"/>
      <c r="C192" s="21"/>
      <c r="D192" s="24"/>
      <c r="E192" s="24"/>
      <c r="F192" s="27"/>
    </row>
    <row r="193" ht="38.25" customHeight="1" x14ac:dyDescent="0.3"/>
    <row r="194" ht="38.25" customHeight="1" x14ac:dyDescent="0.3"/>
    <row r="195" ht="38.25" customHeight="1" x14ac:dyDescent="0.3"/>
    <row r="196" ht="38.25" customHeight="1" x14ac:dyDescent="0.3"/>
    <row r="197" ht="38.25" customHeight="1" x14ac:dyDescent="0.3"/>
    <row r="198" ht="38.25" customHeight="1" x14ac:dyDescent="0.3"/>
    <row r="199" ht="38.25" customHeight="1" x14ac:dyDescent="0.3"/>
    <row r="200" ht="38.25" customHeight="1" x14ac:dyDescent="0.3"/>
    <row r="201" ht="38.25" customHeight="1" x14ac:dyDescent="0.3"/>
    <row r="202" ht="38.25" customHeight="1" x14ac:dyDescent="0.3"/>
  </sheetData>
  <mergeCells count="51">
    <mergeCell ref="A35:E35"/>
    <mergeCell ref="A41:J41"/>
    <mergeCell ref="A36:J36"/>
    <mergeCell ref="A84:J84"/>
    <mergeCell ref="A83:E83"/>
    <mergeCell ref="A76:J76"/>
    <mergeCell ref="A126:J126"/>
    <mergeCell ref="A42:J42"/>
    <mergeCell ref="A51:J51"/>
    <mergeCell ref="A55:J55"/>
    <mergeCell ref="A104:J104"/>
    <mergeCell ref="A74:E74"/>
    <mergeCell ref="G3:I3"/>
    <mergeCell ref="F3:F4"/>
    <mergeCell ref="A12:E12"/>
    <mergeCell ref="A154:J154"/>
    <mergeCell ref="A142:J142"/>
    <mergeCell ref="J3:J4"/>
    <mergeCell ref="A5:J5"/>
    <mergeCell ref="A6:J6"/>
    <mergeCell ref="A13:J13"/>
    <mergeCell ref="B3:B4"/>
    <mergeCell ref="A141:E141"/>
    <mergeCell ref="A29:E29"/>
    <mergeCell ref="A30:J30"/>
    <mergeCell ref="A103:J103"/>
    <mergeCell ref="A172:E172"/>
    <mergeCell ref="A153:E153"/>
    <mergeCell ref="A102:E102"/>
    <mergeCell ref="A101:E101"/>
    <mergeCell ref="A73:E73"/>
    <mergeCell ref="A125:E125"/>
    <mergeCell ref="A50:E50"/>
    <mergeCell ref="A54:E54"/>
    <mergeCell ref="A39:E39"/>
    <mergeCell ref="A68:E68"/>
    <mergeCell ref="A171:E171"/>
    <mergeCell ref="A170:E170"/>
    <mergeCell ref="A75:J75"/>
    <mergeCell ref="A40:E40"/>
    <mergeCell ref="A90:E90"/>
    <mergeCell ref="A2:J2"/>
    <mergeCell ref="A3:A4"/>
    <mergeCell ref="A24:J24"/>
    <mergeCell ref="A91:J91"/>
    <mergeCell ref="A69:J69"/>
    <mergeCell ref="A1:J1"/>
    <mergeCell ref="A23:E23"/>
    <mergeCell ref="E3:E4"/>
    <mergeCell ref="C3:C4"/>
    <mergeCell ref="D3:D4"/>
  </mergeCells>
  <printOptions horizontalCentered="1" verticalCentered="1"/>
  <pageMargins left="0.23622047244094491" right="0.19685039370078741" top="0.19685039370078741" bottom="0.19685039370078741" header="0.19685039370078741" footer="0.19685039370078741"/>
  <pageSetup paperSize="9" scale="84" fitToHeight="0" orientation="landscape" r:id="rId1"/>
  <headerFooter differentFirst="1">
    <oddHeader>&amp;C&amp;P</oddHeader>
  </headerFooter>
  <rowBreaks count="3" manualBreakCount="3">
    <brk id="61" max="9" man="1"/>
    <brk id="72" max="9" man="1"/>
    <brk id="77" max="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vt:i4>
      </vt:variant>
    </vt:vector>
  </HeadingPairs>
  <TitlesOfParts>
    <vt:vector size="2" baseType="lpstr">
      <vt:lpstr>загальний план</vt:lpstr>
      <vt:lpstr>'загальний план'!Область_друку</vt:lpstr>
    </vt:vector>
  </TitlesOfParts>
  <Company>CV_ODA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Econom1</dc:creator>
  <cp:lastModifiedBy>Вікторія Півторан</cp:lastModifiedBy>
  <cp:lastPrinted>2025-11-13T10:04:42Z</cp:lastPrinted>
  <dcterms:created xsi:type="dcterms:W3CDTF">2015-07-16T14:24:13Z</dcterms:created>
  <dcterms:modified xsi:type="dcterms:W3CDTF">2025-11-14T08:35:03Z</dcterms:modified>
</cp:coreProperties>
</file>