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FEV-загальна\2025\НАКАЗИ, ПАСПОРТИ\1517700\"/>
    </mc:Choice>
  </mc:AlternateContent>
  <xr:revisionPtr revIDLastSave="0" documentId="13_ncr:1_{F9CED87A-4871-44BF-8613-07476141E7DF}" xr6:coauthVersionLast="45" xr6:coauthVersionMax="47" xr10:uidLastSave="{00000000-0000-0000-0000-000000000000}"/>
  <bookViews>
    <workbookView xWindow="-120" yWindow="-120" windowWidth="19440" windowHeight="15000" xr2:uid="{00000000-000D-0000-FFFF-FFFF00000000}"/>
  </bookViews>
  <sheets>
    <sheet name="КПК151700" sheetId="2" r:id="rId1"/>
  </sheets>
  <definedNames>
    <definedName name="_xlnm.Print_Area" localSheetId="0">КПК151700!$A$1:$BM$89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69" i="2" l="1"/>
  <c r="AK52" i="2"/>
  <c r="U22" i="2"/>
  <c r="AW74" i="2" l="1"/>
  <c r="AK48" i="2"/>
  <c r="AK49" i="2"/>
  <c r="AK51" i="2" l="1"/>
  <c r="AK50" i="2"/>
  <c r="BE69" i="2" l="1"/>
  <c r="AS52" i="2" l="1"/>
  <c r="AK53" i="2" l="1"/>
  <c r="AS51" i="2"/>
  <c r="AS50" i="2"/>
  <c r="AS49" i="2"/>
  <c r="BE76" i="2" l="1"/>
  <c r="BE74" i="2"/>
  <c r="BE72" i="2"/>
  <c r="BE70" i="2"/>
  <c r="I23" i="2"/>
  <c r="AR62" i="2" l="1"/>
  <c r="AR61" i="2"/>
  <c r="AS53" i="2"/>
  <c r="AS48" i="2"/>
</calcChain>
</file>

<file path=xl/sharedStrings.xml><?xml version="1.0" encoding="utf-8"?>
<sst xmlns="http://schemas.openxmlformats.org/spreadsheetml/2006/main" count="147" uniqueCount="114">
  <si>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</si>
  <si>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</si>
  <si>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</si>
  <si>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</si>
  <si>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</si>
  <si>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</si>
  <si>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</si>
  <si>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</si>
  <si>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</si>
  <si>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</si>
  <si>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</si>
  <si>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</si>
  <si>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</si>
  <si>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</si>
  <si>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</si>
  <si>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</si>
  <si>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</si>
  <si>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</si>
  <si>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</si>
  <si>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</si>
  <si>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</si>
  <si>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</si>
  <si>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</si>
  <si>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</si>
  <si>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</si>
  <si>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</si>
  <si>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</si>
  <si>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</si>
  <si>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</si>
  <si>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</si>
  <si>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</si>
  <si>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</si>
  <si>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</si>
  <si>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</si>
  <si>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</si>
  <si>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</si>
  <si>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</si>
  <si>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</si>
  <si>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</si>
  <si>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</si>
  <si>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</si>
  <si>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</si>
  <si>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</si>
  <si>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</si>
  <si>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</si>
  <si>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</si>
  <si>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</si>
  <si>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</si>
  <si>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</si>
  <si>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</si>
  <si>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</si>
  <si>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</si>
  <si>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</si>
  <si>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</si>
  <si>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</si>
  <si>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</si>
  <si>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</si>
  <si>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</si>
  <si>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</si>
  <si>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</si>
  <si>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</si>
  <si>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</si>
  <si>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</si>
  <si>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</si>
  <si>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</si>
  <si>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</si>
  <si>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</si>
  <si>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грн.</t>
  </si>
  <si>
    <t>продукту</t>
  </si>
  <si>
    <t>од.</t>
  </si>
  <si>
    <t>ефективності</t>
  </si>
  <si>
    <t>Розрахунок</t>
  </si>
  <si>
    <t>якості</t>
  </si>
  <si>
    <t>відс.</t>
  </si>
  <si>
    <t>1500000</t>
  </si>
  <si>
    <t xml:space="preserve"> </t>
  </si>
  <si>
    <t>04014252</t>
  </si>
  <si>
    <t>2410000000</t>
  </si>
  <si>
    <t>гривень</t>
  </si>
  <si>
    <t>1510000</t>
  </si>
  <si>
    <t xml:space="preserve"> Департамент фінансів Чернівецької обласної державної адміністрації (обласної військової адміністрації)</t>
  </si>
  <si>
    <t xml:space="preserve"> Наказ</t>
  </si>
  <si>
    <t>1517700</t>
  </si>
  <si>
    <t>O133</t>
  </si>
  <si>
    <t>Реалізація програм допомоги і грантів Європейського Союзу, урядів іноземних держав, міжнародних органзацій, донорських установ</t>
  </si>
  <si>
    <t>бюджетної програми місцевого бюджету на 2025  рік</t>
  </si>
  <si>
    <t>Департамент капітального будівництва Черніецької обласної державної адміністрації (обласної військової адміністрації)</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</si>
  <si>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</si>
  <si>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 xml:space="preserve">"Реконструкція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 </t>
  </si>
  <si>
    <t>"Реконструкціїя будівлі для  потреб внутрішньо переміщених осіб по вул. Головна,  І13-А, с. Вікно, Чернівецького району, Чернівецької області"</t>
  </si>
  <si>
    <t xml:space="preserve">"Реконструкція адміністративної будівлі під житловий будинок для колективного проживання (тимчасового проживання ВПО) по вул. Бессарабська 28 в м. Новоселиця, Чернівецького р-ну, Чернівецької області" </t>
  </si>
  <si>
    <t xml:space="preserve">"Реконструкція будівлі будинку механізатора для розміщення внутрішньо переміщених осіб по вулиці Л. Кобилиці, 36В в с. Іспас, Вижницький р-н, Чернівецької області" </t>
  </si>
  <si>
    <t>Кількість об'єктів на яких заплановано здійснити реконструкцію</t>
  </si>
  <si>
    <t>Середній рівень будівельної готовності реконструкції приміщень на кінець звітного періоду</t>
  </si>
  <si>
    <t>Директор Департаменту капітального будівництва Чернівецької обласної державної адміністрації (ОВА)</t>
  </si>
  <si>
    <t>Микола ГЛАДЮК</t>
  </si>
  <si>
    <t>Стабільний розвиток міжнародного співробітництва, успішне впровадження проєктів та освоєння коштів МФК, стоврення та підтримка позитивного міжнародного іміджу.</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</si>
  <si>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</si>
  <si>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Участь у програмі МФК (співфінансування реалізації грантового проєкту)</t>
  </si>
  <si>
    <t>Обсяг видатків на співфінансування реалізації грантового проєкту</t>
  </si>
  <si>
    <t>Обсяг видатків на розробку, подання та супровід проєктів міжнародної фінансової корпорації</t>
  </si>
  <si>
    <t>1.1.</t>
  </si>
  <si>
    <t>1.2.</t>
  </si>
  <si>
    <t>Додаток № 2 змінений та викладений у новій редакції до Грантового Договору від 19.06.2024</t>
  </si>
  <si>
    <t>Розпорядження обласної державної адміністрації (обласної військової адміністрації), кошторис</t>
  </si>
  <si>
    <t>Грантовий Договір від 19.06.2024 року, повідомлення про схвалення Гранту, кошторис</t>
  </si>
  <si>
    <t>Середній обсяг витрат на один об'єкт</t>
  </si>
  <si>
    <t>2.1.</t>
  </si>
  <si>
    <t>3.1.</t>
  </si>
  <si>
    <t>4.1.</t>
  </si>
  <si>
    <t>Департамент капiтального будiвництва Чернiвецької обласної державної адмiнiстрацiї</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</si>
  <si>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р. № 17-р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29.04.2025 р. № 628-р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29.05.2025 р. № 731-р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04.06.2025 р. № 751-р  "Про внесення змін до обласного бюджету Чернівецької області на 2025 рік"</t>
  </si>
  <si>
    <t>Т.в.о. директора Департаменту фінансів обласної державної адміністрації (обласної військової адміністрації)</t>
  </si>
  <si>
    <t>Володимир КІНДРАТ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</si>
</sst>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7"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b/>
      <sz val="14"/>
      <name val="Times New Roman"/>
      <family val="1"/>
    </font>
    <font>
      <b/>
      <sz val="14"/>
      <name val="Arial Cyr"/>
      <charset val="204"/>
    </font>
    <font>
      <sz val="12"/>
      <name val="Times New Roman"/>
      <family val="1"/>
    </font>
    <font>
      <sz val="11"/>
      <name val="Arial Cyr"/>
      <charset val="204"/>
    </font>
    <font>
      <b/>
      <sz val="14"/>
      <name val="Times New Roman"/>
      <family val="1"/>
      <charset val="204"/>
    </font>
    <font>
      <b/>
      <sz val="11"/>
      <name val="Times New Roman"/>
      <family val="1"/>
      <charset val="204"/>
    </font>
    <font>
      <b/>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7" fillId="0" borderId="0" xfId="0" applyFont="1" applyAlignment="1">
      <alignment horizont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9" fillId="0" borderId="0" xfId="0" applyFont="1"/>
    <xf numFmtId="0" fontId="7" fillId="0" borderId="0" xfId="0" applyFont="1"/>
    <xf numFmtId="0" fontId="2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164" fontId="6" fillId="0" borderId="0" xfId="0" applyNumberFormat="1" applyFont="1" applyAlignment="1">
      <alignment horizontal="center" vertical="center"/>
    </xf>
    <xf numFmtId="0" fontId="25" fillId="0" borderId="0" xfId="0" applyFont="1"/>
    <xf numFmtId="4" fontId="6" fillId="0" borderId="0" xfId="0" applyNumberFormat="1" applyFont="1" applyAlignment="1">
      <alignment horizontal="center" vertical="center"/>
    </xf>
    <xf numFmtId="4" fontId="25" fillId="0" borderId="0" xfId="0" applyNumberFormat="1" applyFont="1" applyAlignment="1">
      <alignment horizontal="center" vertical="center"/>
    </xf>
    <xf numFmtId="4" fontId="6" fillId="0" borderId="0" xfId="0" applyNumberFormat="1"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6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4" fontId="25" fillId="0" borderId="2" xfId="0" applyNumberFormat="1" applyFont="1" applyBorder="1" applyAlignment="1">
      <alignment horizontal="center" vertical="center" wrapText="1"/>
    </xf>
    <xf numFmtId="0" fontId="25"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6" fillId="0" borderId="0" xfId="0" applyFont="1" applyAlignment="1">
      <alignment horizontal="left" vertical="center" wrapText="1"/>
    </xf>
    <xf numFmtId="0" fontId="6" fillId="0" borderId="1" xfId="0" applyFont="1" applyBorder="1" applyAlignment="1">
      <alignment horizontal="right"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4" fillId="0" borderId="1" xfId="0" quotePrefix="1" applyFont="1" applyBorder="1" applyAlignment="1">
      <alignment horizontal="center" wrapText="1"/>
    </xf>
    <xf numFmtId="0" fontId="19" fillId="0" borderId="1" xfId="0" applyFont="1" applyBorder="1" applyAlignment="1">
      <alignment horizontal="center" wrapText="1"/>
    </xf>
    <xf numFmtId="0" fontId="4" fillId="0" borderId="0" xfId="0" quotePrefix="1" applyFont="1" applyAlignment="1">
      <alignment horizontal="left" wrapText="1"/>
    </xf>
    <xf numFmtId="0" fontId="17" fillId="0" borderId="0" xfId="0" applyFont="1" applyAlignment="1">
      <alignment horizontal="left" wrapText="1"/>
    </xf>
    <xf numFmtId="0" fontId="2"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justify" vertical="center" wrapText="1"/>
    </xf>
    <xf numFmtId="0" fontId="16" fillId="0" borderId="0" xfId="0" applyFont="1" applyAlignment="1">
      <alignment horizontal="center" vertical="top" wrapText="1"/>
    </xf>
    <xf numFmtId="0" fontId="6" fillId="0" borderId="1" xfId="0" applyFont="1" applyBorder="1" applyAlignment="1">
      <alignment horizontal="left" vertical="top" wrapText="1"/>
    </xf>
    <xf numFmtId="0" fontId="23" fillId="0" borderId="1" xfId="0" applyFont="1" applyBorder="1" applyAlignment="1">
      <alignment horizontal="left" vertical="top" wrapText="1"/>
    </xf>
    <xf numFmtId="0" fontId="6" fillId="0" borderId="2" xfId="0" applyFont="1" applyBorder="1" applyAlignment="1">
      <alignment horizontal="left" vertical="center" wrapText="1"/>
    </xf>
    <xf numFmtId="0" fontId="16" fillId="0" borderId="6" xfId="0" applyFont="1" applyBorder="1" applyAlignment="1">
      <alignment horizontal="center" vertical="top" wrapText="1"/>
    </xf>
    <xf numFmtId="0" fontId="7" fillId="0" borderId="0" xfId="0" applyFont="1" applyAlignment="1">
      <alignment horizontal="center"/>
    </xf>
    <xf numFmtId="0" fontId="10"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9"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4" fillId="0" borderId="0" xfId="0" quotePrefix="1" applyFont="1" applyAlignment="1">
      <alignment horizontal="left" vertical="top" wrapText="1"/>
    </xf>
    <xf numFmtId="0" fontId="4" fillId="0" borderId="0" xfId="0" applyFont="1" applyAlignment="1">
      <alignment horizontal="left" vertical="top" wrapText="1"/>
    </xf>
    <xf numFmtId="0" fontId="10"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22" fillId="0" borderId="4" xfId="0" quotePrefix="1" applyFont="1" applyBorder="1" applyAlignment="1">
      <alignment horizontal="center" vertical="center" wrapText="1"/>
    </xf>
    <xf numFmtId="0" fontId="18" fillId="0" borderId="4" xfId="0" applyFont="1" applyBorder="1" applyAlignment="1">
      <alignment horizontal="center" vertical="center" wrapText="1"/>
    </xf>
    <xf numFmtId="0" fontId="9" fillId="0" borderId="0" xfId="0" applyFont="1" applyAlignment="1">
      <alignment horizontal="center"/>
    </xf>
    <xf numFmtId="0" fontId="20"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4" fillId="0" borderId="0" xfId="0" applyFont="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vertical="center" wrapText="1"/>
    </xf>
    <xf numFmtId="0" fontId="3" fillId="0" borderId="0" xfId="0" applyFont="1" applyAlignment="1">
      <alignment horizontal="left" vertical="center"/>
    </xf>
    <xf numFmtId="0" fontId="6" fillId="0" borderId="1" xfId="0" quotePrefix="1" applyFont="1" applyBorder="1" applyAlignment="1">
      <alignment horizontal="lef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tabSelected="1" view="pageBreakPreview" topLeftCell="A55" zoomScaleNormal="100" zoomScaleSheetLayoutView="100" workbookViewId="0">
      <selection activeCell="G70" sqref="G70:Y70"/>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0" t="s">
        <v>34</v>
      </c>
      <c r="AP1" s="120"/>
      <c r="AQ1" s="120"/>
      <c r="AR1" s="120"/>
      <c r="AS1" s="120"/>
      <c r="AT1" s="120"/>
      <c r="AU1" s="120"/>
      <c r="AV1" s="120"/>
      <c r="AW1" s="120"/>
      <c r="AX1" s="120"/>
      <c r="AY1" s="120"/>
      <c r="AZ1" s="120"/>
      <c r="BA1" s="120"/>
      <c r="BB1" s="120"/>
      <c r="BC1" s="120"/>
      <c r="BD1" s="120"/>
      <c r="BE1" s="120"/>
      <c r="BF1" s="120"/>
      <c r="BG1" s="120"/>
      <c r="BH1" s="120"/>
      <c r="BI1" s="120"/>
      <c r="BJ1" s="120"/>
      <c r="BK1" s="120"/>
      <c r="BL1" s="120"/>
    </row>
    <row r="2" spans="1:77" ht="15.95" customHeight="1" x14ac:dyDescent="0.2">
      <c r="AO2" s="106" t="s">
        <v>0</v>
      </c>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3" spans="1:77" ht="19.5" customHeight="1" x14ac:dyDescent="0.2">
      <c r="AO3" s="111" t="s">
        <v>81</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08" t="s">
        <v>86</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13"/>
      <c r="AP7" s="84"/>
      <c r="AQ7" s="84"/>
      <c r="AR7" s="84"/>
      <c r="AS7" s="84"/>
      <c r="AT7" s="84"/>
      <c r="AU7" s="84"/>
      <c r="AV7" s="1" t="s">
        <v>61</v>
      </c>
      <c r="AW7" s="113" t="s">
        <v>75</v>
      </c>
      <c r="AX7" s="84"/>
      <c r="AY7" s="84"/>
      <c r="AZ7" s="84"/>
      <c r="BA7" s="84"/>
      <c r="BB7" s="84"/>
      <c r="BC7" s="84"/>
      <c r="BD7" s="84"/>
      <c r="BE7" s="84"/>
      <c r="BF7" s="84"/>
    </row>
    <row r="8" spans="1:77" ht="4.5" customHeight="1" x14ac:dyDescent="0.2">
      <c r="AO8" s="23"/>
      <c r="AP8" s="23"/>
      <c r="AQ8" s="23"/>
      <c r="AR8" s="23"/>
      <c r="AS8" s="23"/>
      <c r="AT8" s="23"/>
      <c r="AU8" s="23"/>
      <c r="AW8" s="13"/>
      <c r="AX8" s="13"/>
      <c r="AY8" s="13"/>
      <c r="AZ8" s="13"/>
      <c r="BA8" s="13"/>
      <c r="BB8" s="13"/>
      <c r="BC8" s="13"/>
      <c r="BD8" s="13"/>
      <c r="BE8" s="13"/>
      <c r="BF8" s="1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21.6" customHeight="1" x14ac:dyDescent="0.2">
      <c r="A11" s="114" t="s">
        <v>85</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35.450000000000003" customHeight="1" x14ac:dyDescent="0.2">
      <c r="A13" s="15" t="s">
        <v>51</v>
      </c>
      <c r="B13" s="81" t="s">
        <v>74</v>
      </c>
      <c r="C13" s="82"/>
      <c r="D13" s="82"/>
      <c r="E13" s="82"/>
      <c r="F13" s="82"/>
      <c r="G13" s="82"/>
      <c r="H13" s="82"/>
      <c r="I13" s="82"/>
      <c r="J13" s="82"/>
      <c r="K13" s="82"/>
      <c r="L13" s="82"/>
      <c r="M13" s="21"/>
      <c r="N13" s="83" t="s">
        <v>110</v>
      </c>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22"/>
      <c r="AU13" s="81" t="s">
        <v>76</v>
      </c>
      <c r="AV13" s="82"/>
      <c r="AW13" s="82"/>
      <c r="AX13" s="82"/>
      <c r="AY13" s="82"/>
      <c r="AZ13" s="82"/>
      <c r="BA13" s="82"/>
      <c r="BB13" s="82"/>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86" t="s">
        <v>54</v>
      </c>
      <c r="C14" s="86"/>
      <c r="D14" s="86"/>
      <c r="E14" s="86"/>
      <c r="F14" s="86"/>
      <c r="G14" s="86"/>
      <c r="H14" s="86"/>
      <c r="I14" s="86"/>
      <c r="J14" s="86"/>
      <c r="K14" s="86"/>
      <c r="L14" s="86"/>
      <c r="M14" s="20"/>
      <c r="N14" s="115" t="s">
        <v>60</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86" t="s">
        <v>53</v>
      </c>
      <c r="AV14" s="86"/>
      <c r="AW14" s="86"/>
      <c r="AX14" s="86"/>
      <c r="AY14" s="86"/>
      <c r="AZ14" s="86"/>
      <c r="BA14" s="86"/>
      <c r="BB14" s="86"/>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ht="6" customHeight="1" x14ac:dyDescent="0.2">
      <c r="BE15" s="19"/>
      <c r="BF15" s="19"/>
      <c r="BG15" s="19"/>
      <c r="BH15" s="19"/>
      <c r="BI15" s="19"/>
      <c r="BJ15" s="19"/>
      <c r="BK15" s="19"/>
      <c r="BL15" s="19"/>
    </row>
    <row r="16" spans="1:77" customFormat="1" ht="28.5" customHeight="1" x14ac:dyDescent="0.2">
      <c r="A16" s="22" t="s">
        <v>4</v>
      </c>
      <c r="B16" s="81" t="s">
        <v>79</v>
      </c>
      <c r="C16" s="82"/>
      <c r="D16" s="82"/>
      <c r="E16" s="82"/>
      <c r="F16" s="82"/>
      <c r="G16" s="82"/>
      <c r="H16" s="82"/>
      <c r="I16" s="82"/>
      <c r="J16" s="82"/>
      <c r="K16" s="82"/>
      <c r="L16" s="82"/>
      <c r="M16" s="21"/>
      <c r="N16" s="83" t="s">
        <v>110</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22"/>
      <c r="AU16" s="81" t="s">
        <v>76</v>
      </c>
      <c r="AV16" s="82"/>
      <c r="AW16" s="82"/>
      <c r="AX16" s="82"/>
      <c r="AY16" s="82"/>
      <c r="AZ16" s="82"/>
      <c r="BA16" s="82"/>
      <c r="BB16" s="82"/>
      <c r="BC16" s="16"/>
      <c r="BD16" s="16"/>
      <c r="BE16" s="16"/>
      <c r="BF16" s="16"/>
      <c r="BG16" s="16"/>
      <c r="BH16" s="16"/>
      <c r="BI16" s="16"/>
      <c r="BJ16" s="16"/>
      <c r="BK16" s="16"/>
      <c r="BL16" s="17"/>
      <c r="BP16" s="16"/>
      <c r="BQ16" s="16"/>
      <c r="BR16" s="16"/>
      <c r="BS16" s="16"/>
      <c r="BT16" s="16"/>
      <c r="BU16" s="16"/>
      <c r="BV16" s="16"/>
      <c r="BW16" s="16"/>
    </row>
    <row r="17" spans="1:79" customFormat="1" ht="24" customHeight="1" x14ac:dyDescent="0.2">
      <c r="A17" s="20"/>
      <c r="B17" s="86" t="s">
        <v>54</v>
      </c>
      <c r="C17" s="86"/>
      <c r="D17" s="86"/>
      <c r="E17" s="86"/>
      <c r="F17" s="86"/>
      <c r="G17" s="86"/>
      <c r="H17" s="86"/>
      <c r="I17" s="86"/>
      <c r="J17" s="86"/>
      <c r="K17" s="86"/>
      <c r="L17" s="86"/>
      <c r="M17" s="20"/>
      <c r="N17" s="115" t="s">
        <v>59</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86" t="s">
        <v>53</v>
      </c>
      <c r="AV17" s="86"/>
      <c r="AW17" s="86"/>
      <c r="AX17" s="86"/>
      <c r="AY17" s="86"/>
      <c r="AZ17" s="86"/>
      <c r="BA17" s="86"/>
      <c r="BB17" s="86"/>
      <c r="BC17" s="18"/>
      <c r="BD17" s="18"/>
      <c r="BE17" s="18"/>
      <c r="BF17" s="18"/>
      <c r="BG17" s="18"/>
      <c r="BH17" s="18"/>
      <c r="BI17" s="18"/>
      <c r="BJ17" s="18"/>
      <c r="BK17" s="18"/>
      <c r="BL17" s="18"/>
      <c r="BP17" s="18"/>
      <c r="BQ17" s="18"/>
      <c r="BR17" s="18"/>
      <c r="BS17" s="18"/>
      <c r="BT17" s="18"/>
      <c r="BU17" s="18"/>
      <c r="BV17" s="18"/>
      <c r="BW17" s="18"/>
    </row>
    <row r="18" spans="1:79" customFormat="1" ht="4.5" customHeight="1" x14ac:dyDescent="0.2"/>
    <row r="19" spans="1:79" customFormat="1" ht="42.75" customHeight="1" x14ac:dyDescent="0.2">
      <c r="A19" s="15" t="s">
        <v>52</v>
      </c>
      <c r="B19" s="81" t="s">
        <v>82</v>
      </c>
      <c r="C19" s="82"/>
      <c r="D19" s="82"/>
      <c r="E19" s="82"/>
      <c r="F19" s="82"/>
      <c r="G19" s="82"/>
      <c r="H19" s="82"/>
      <c r="I19" s="82"/>
      <c r="J19" s="82"/>
      <c r="K19" s="82"/>
      <c r="L19" s="82"/>
      <c r="N19" s="81">
        <v>7700</v>
      </c>
      <c r="O19" s="82"/>
      <c r="P19" s="82"/>
      <c r="Q19" s="82"/>
      <c r="R19" s="82"/>
      <c r="S19" s="82"/>
      <c r="T19" s="82"/>
      <c r="U19" s="82"/>
      <c r="V19" s="82"/>
      <c r="W19" s="82"/>
      <c r="X19" s="82"/>
      <c r="Y19" s="82"/>
      <c r="Z19" s="16"/>
      <c r="AA19" s="81" t="s">
        <v>83</v>
      </c>
      <c r="AB19" s="82"/>
      <c r="AC19" s="82"/>
      <c r="AD19" s="82"/>
      <c r="AE19" s="82"/>
      <c r="AF19" s="82"/>
      <c r="AG19" s="82"/>
      <c r="AH19" s="82"/>
      <c r="AI19" s="82"/>
      <c r="AJ19" s="16"/>
      <c r="AK19" s="116" t="s">
        <v>84</v>
      </c>
      <c r="AL19" s="84"/>
      <c r="AM19" s="84"/>
      <c r="AN19" s="84"/>
      <c r="AO19" s="84"/>
      <c r="AP19" s="84"/>
      <c r="AQ19" s="84"/>
      <c r="AR19" s="84"/>
      <c r="AS19" s="84"/>
      <c r="AT19" s="84"/>
      <c r="AU19" s="84"/>
      <c r="AV19" s="84"/>
      <c r="AW19" s="84"/>
      <c r="AX19" s="84"/>
      <c r="AY19" s="84"/>
      <c r="AZ19" s="84"/>
      <c r="BA19" s="84"/>
      <c r="BB19" s="84"/>
      <c r="BC19" s="84"/>
      <c r="BD19" s="16"/>
      <c r="BE19" s="81" t="s">
        <v>77</v>
      </c>
      <c r="BF19" s="82"/>
      <c r="BG19" s="82"/>
      <c r="BH19" s="82"/>
      <c r="BI19" s="82"/>
      <c r="BJ19" s="82"/>
      <c r="BK19" s="82"/>
      <c r="BL19" s="82"/>
      <c r="BM19" s="16"/>
      <c r="BN19" s="16"/>
      <c r="BO19" s="16"/>
      <c r="BP19" s="16"/>
      <c r="BQ19" s="16"/>
      <c r="BR19" s="16"/>
      <c r="BS19" s="16"/>
      <c r="BT19" s="16"/>
      <c r="BU19" s="16"/>
      <c r="BV19" s="16"/>
      <c r="BW19" s="16"/>
      <c r="BX19" s="16"/>
      <c r="BY19" s="16"/>
      <c r="BZ19" s="16"/>
      <c r="CA19" s="16"/>
    </row>
    <row r="20" spans="1:79" customFormat="1" ht="25.5" customHeight="1" x14ac:dyDescent="0.2">
      <c r="B20" s="86" t="s">
        <v>54</v>
      </c>
      <c r="C20" s="86"/>
      <c r="D20" s="86"/>
      <c r="E20" s="86"/>
      <c r="F20" s="86"/>
      <c r="G20" s="86"/>
      <c r="H20" s="86"/>
      <c r="I20" s="86"/>
      <c r="J20" s="86"/>
      <c r="K20" s="86"/>
      <c r="L20" s="86"/>
      <c r="N20" s="86" t="s">
        <v>55</v>
      </c>
      <c r="O20" s="86"/>
      <c r="P20" s="86"/>
      <c r="Q20" s="86"/>
      <c r="R20" s="86"/>
      <c r="S20" s="86"/>
      <c r="T20" s="86"/>
      <c r="U20" s="86"/>
      <c r="V20" s="86"/>
      <c r="W20" s="86"/>
      <c r="X20" s="86"/>
      <c r="Y20" s="86"/>
      <c r="Z20" s="18"/>
      <c r="AA20" s="90" t="s">
        <v>56</v>
      </c>
      <c r="AB20" s="90"/>
      <c r="AC20" s="90"/>
      <c r="AD20" s="90"/>
      <c r="AE20" s="90"/>
      <c r="AF20" s="90"/>
      <c r="AG20" s="90"/>
      <c r="AH20" s="90"/>
      <c r="AI20" s="90"/>
      <c r="AJ20" s="18"/>
      <c r="AK20" s="119" t="s">
        <v>57</v>
      </c>
      <c r="AL20" s="119"/>
      <c r="AM20" s="119"/>
      <c r="AN20" s="119"/>
      <c r="AO20" s="119"/>
      <c r="AP20" s="119"/>
      <c r="AQ20" s="119"/>
      <c r="AR20" s="119"/>
      <c r="AS20" s="119"/>
      <c r="AT20" s="119"/>
      <c r="AU20" s="119"/>
      <c r="AV20" s="119"/>
      <c r="AW20" s="119"/>
      <c r="AX20" s="119"/>
      <c r="AY20" s="119"/>
      <c r="AZ20" s="119"/>
      <c r="BA20" s="119"/>
      <c r="BB20" s="119"/>
      <c r="BC20" s="119"/>
      <c r="BD20" s="18"/>
      <c r="BE20" s="86" t="s">
        <v>58</v>
      </c>
      <c r="BF20" s="86"/>
      <c r="BG20" s="86"/>
      <c r="BH20" s="86"/>
      <c r="BI20" s="86"/>
      <c r="BJ20" s="86"/>
      <c r="BK20" s="86"/>
      <c r="BL20" s="86"/>
      <c r="BM20" s="18"/>
      <c r="BN20" s="18"/>
      <c r="BO20" s="18"/>
      <c r="BP20" s="18"/>
      <c r="BQ20" s="18"/>
      <c r="BR20" s="18"/>
      <c r="BS20" s="18"/>
      <c r="BT20" s="18"/>
      <c r="BU20" s="18"/>
      <c r="BV20" s="18"/>
      <c r="BW20" s="18"/>
      <c r="BX20" s="18"/>
      <c r="BY20" s="18"/>
      <c r="BZ20" s="18"/>
      <c r="CA20" s="18"/>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85" t="s">
        <v>49</v>
      </c>
      <c r="B22" s="85"/>
      <c r="C22" s="85"/>
      <c r="D22" s="85"/>
      <c r="E22" s="85"/>
      <c r="F22" s="85"/>
      <c r="G22" s="85"/>
      <c r="H22" s="85"/>
      <c r="I22" s="85"/>
      <c r="J22" s="85"/>
      <c r="K22" s="85"/>
      <c r="L22" s="85"/>
      <c r="M22" s="85"/>
      <c r="N22" s="85"/>
      <c r="O22" s="85"/>
      <c r="P22" s="85"/>
      <c r="Q22" s="85"/>
      <c r="R22" s="85"/>
      <c r="S22" s="85"/>
      <c r="T22" s="85"/>
      <c r="U22" s="117">
        <f>134803387.8+(409910)+(100000)+(100000)+(3000000)+(435000)</f>
        <v>138848297.80000001</v>
      </c>
      <c r="V22" s="117"/>
      <c r="W22" s="117"/>
      <c r="X22" s="117"/>
      <c r="Y22" s="117"/>
      <c r="Z22" s="117"/>
      <c r="AA22" s="117"/>
      <c r="AB22" s="117"/>
      <c r="AC22" s="117"/>
      <c r="AD22" s="117"/>
      <c r="AE22" s="122" t="s">
        <v>50</v>
      </c>
      <c r="AF22" s="122"/>
      <c r="AG22" s="122"/>
      <c r="AH22" s="122"/>
      <c r="AI22" s="122"/>
      <c r="AJ22" s="122"/>
      <c r="AK22" s="122"/>
      <c r="AL22" s="122"/>
      <c r="AM22" s="122"/>
      <c r="AN22" s="122"/>
      <c r="AO22" s="122"/>
      <c r="AP22" s="122"/>
      <c r="AQ22" s="122"/>
      <c r="AR22" s="122"/>
      <c r="AS22" s="117">
        <v>0</v>
      </c>
      <c r="AT22" s="117"/>
      <c r="AU22" s="117"/>
      <c r="AV22" s="117"/>
      <c r="AW22" s="117"/>
      <c r="AX22" s="117"/>
      <c r="AY22" s="117"/>
      <c r="AZ22" s="117"/>
      <c r="BA22" s="117"/>
      <c r="BB22" s="117"/>
      <c r="BC22" s="117"/>
      <c r="BD22" s="118" t="s">
        <v>22</v>
      </c>
      <c r="BE22" s="118"/>
      <c r="BF22" s="118"/>
      <c r="BG22" s="118"/>
      <c r="BH22" s="118"/>
      <c r="BI22" s="118"/>
      <c r="BJ22" s="118"/>
      <c r="BK22" s="118"/>
      <c r="BL22" s="118"/>
    </row>
    <row r="23" spans="1:79" ht="24.95" customHeight="1" x14ac:dyDescent="0.2">
      <c r="A23" s="118" t="s">
        <v>62</v>
      </c>
      <c r="B23" s="118"/>
      <c r="C23" s="118"/>
      <c r="D23" s="118"/>
      <c r="E23" s="118"/>
      <c r="F23" s="118"/>
      <c r="G23" s="118"/>
      <c r="H23" s="118"/>
      <c r="I23" s="117">
        <f>U22</f>
        <v>138848297.80000001</v>
      </c>
      <c r="J23" s="117"/>
      <c r="K23" s="117"/>
      <c r="L23" s="117"/>
      <c r="M23" s="117"/>
      <c r="N23" s="117"/>
      <c r="O23" s="117"/>
      <c r="P23" s="117"/>
      <c r="Q23" s="117"/>
      <c r="R23" s="117"/>
      <c r="S23" s="117"/>
      <c r="T23" s="118" t="s">
        <v>23</v>
      </c>
      <c r="U23" s="118"/>
      <c r="V23" s="118"/>
      <c r="W23" s="118"/>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6"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106" t="s">
        <v>36</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row>
    <row r="26" spans="1:79" ht="153" customHeight="1" x14ac:dyDescent="0.2">
      <c r="A26" s="123" t="s">
        <v>111</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row>
    <row r="27" spans="1:79" ht="18.95" customHeight="1" x14ac:dyDescent="0.2">
      <c r="A27" s="65" t="s">
        <v>35</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row>
    <row r="28" spans="1:79" ht="17.25" customHeight="1" x14ac:dyDescent="0.2">
      <c r="A28" s="36" t="s">
        <v>27</v>
      </c>
      <c r="B28" s="36"/>
      <c r="C28" s="36"/>
      <c r="D28" s="36"/>
      <c r="E28" s="36"/>
      <c r="F28" s="36"/>
      <c r="G28" s="41" t="s">
        <v>39</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3"/>
    </row>
    <row r="29" spans="1:79" ht="15" hidden="1" x14ac:dyDescent="0.2">
      <c r="A29" s="36">
        <v>1</v>
      </c>
      <c r="B29" s="36"/>
      <c r="C29" s="36"/>
      <c r="D29" s="36"/>
      <c r="E29" s="36"/>
      <c r="F29" s="36"/>
      <c r="G29" s="41">
        <v>2</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3"/>
    </row>
    <row r="30" spans="1:79" ht="10.5" hidden="1" customHeight="1" x14ac:dyDescent="0.2">
      <c r="A30" s="36" t="s">
        <v>32</v>
      </c>
      <c r="B30" s="36"/>
      <c r="C30" s="36"/>
      <c r="D30" s="36"/>
      <c r="E30" s="36"/>
      <c r="F30" s="36"/>
      <c r="G30" s="37" t="s">
        <v>7</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9"/>
      <c r="CA30" s="1" t="s">
        <v>48</v>
      </c>
    </row>
    <row r="31" spans="1:79" ht="39" customHeight="1" x14ac:dyDescent="0.2">
      <c r="A31" s="36">
        <v>1</v>
      </c>
      <c r="B31" s="36"/>
      <c r="C31" s="36"/>
      <c r="D31" s="36"/>
      <c r="E31" s="36"/>
      <c r="F31" s="36"/>
      <c r="G31" s="37" t="s">
        <v>96</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c r="CA31" s="1" t="s">
        <v>47</v>
      </c>
    </row>
    <row r="32" spans="1:79" ht="6"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9" ht="20.45" customHeight="1" x14ac:dyDescent="0.2">
      <c r="A33" s="65" t="s">
        <v>37</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4" spans="1:79" ht="27" customHeight="1" x14ac:dyDescent="0.2">
      <c r="A34" s="87" t="s">
        <v>97</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row>
    <row r="35" spans="1:79"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79" ht="18.95" customHeight="1" x14ac:dyDescent="0.2">
      <c r="A36" s="65" t="s">
        <v>38</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row>
    <row r="37" spans="1:79" ht="20.25" customHeight="1" x14ac:dyDescent="0.2">
      <c r="A37" s="36" t="s">
        <v>27</v>
      </c>
      <c r="B37" s="36"/>
      <c r="C37" s="36"/>
      <c r="D37" s="36"/>
      <c r="E37" s="36"/>
      <c r="F37" s="36"/>
      <c r="G37" s="41" t="s">
        <v>24</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3"/>
    </row>
    <row r="38" spans="1:79" ht="15" hidden="1" x14ac:dyDescent="0.2">
      <c r="A38" s="36">
        <v>1</v>
      </c>
      <c r="B38" s="36"/>
      <c r="C38" s="36"/>
      <c r="D38" s="36"/>
      <c r="E38" s="36"/>
      <c r="F38" s="36"/>
      <c r="G38" s="41">
        <v>2</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3"/>
    </row>
    <row r="39" spans="1:79" ht="10.5" hidden="1" customHeight="1" x14ac:dyDescent="0.2">
      <c r="A39" s="36" t="s">
        <v>6</v>
      </c>
      <c r="B39" s="36"/>
      <c r="C39" s="36"/>
      <c r="D39" s="36"/>
      <c r="E39" s="36"/>
      <c r="F39" s="36"/>
      <c r="G39" s="37" t="s">
        <v>7</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9"/>
      <c r="CA39" s="1" t="s">
        <v>11</v>
      </c>
    </row>
    <row r="40" spans="1:79" ht="18.95" customHeight="1" x14ac:dyDescent="0.2">
      <c r="A40" s="36">
        <v>1</v>
      </c>
      <c r="B40" s="36"/>
      <c r="C40" s="36"/>
      <c r="D40" s="36"/>
      <c r="E40" s="36"/>
      <c r="F40" s="36"/>
      <c r="G40" s="44" t="s">
        <v>98</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6"/>
      <c r="CA40" s="1" t="s">
        <v>12</v>
      </c>
    </row>
    <row r="41" spans="1:79" ht="14.1" customHeight="1" x14ac:dyDescent="0.2">
      <c r="A41" s="28"/>
      <c r="B41" s="28"/>
      <c r="C41" s="28"/>
      <c r="D41" s="28"/>
      <c r="E41" s="28"/>
      <c r="F41" s="28"/>
      <c r="G41" s="28"/>
      <c r="H41" s="28"/>
      <c r="I41" s="28"/>
      <c r="J41" s="28"/>
      <c r="K41" s="28"/>
      <c r="L41" s="28"/>
      <c r="M41" s="28"/>
      <c r="N41" s="28"/>
      <c r="O41" s="28"/>
      <c r="P41" s="28"/>
      <c r="Q41" s="28"/>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79" ht="23.45" customHeight="1" x14ac:dyDescent="0.2">
      <c r="A42" s="65" t="s">
        <v>40</v>
      </c>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4"/>
      <c r="BB42" s="4"/>
      <c r="BC42" s="4"/>
      <c r="BD42" s="4"/>
      <c r="BE42" s="4"/>
      <c r="BF42" s="4"/>
      <c r="BG42" s="4"/>
      <c r="BH42" s="4"/>
      <c r="BI42" s="4"/>
      <c r="BJ42" s="4"/>
      <c r="BK42" s="4"/>
      <c r="BL42" s="4"/>
    </row>
    <row r="43" spans="1:79" ht="17.45" customHeight="1" x14ac:dyDescent="0.2">
      <c r="A43" s="66" t="s">
        <v>78</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12"/>
      <c r="BB43" s="12"/>
      <c r="BC43" s="12"/>
      <c r="BD43" s="12"/>
      <c r="BE43" s="12"/>
      <c r="BF43" s="12"/>
      <c r="BG43" s="12"/>
      <c r="BH43" s="12"/>
      <c r="BI43" s="4"/>
      <c r="BJ43" s="4"/>
      <c r="BK43" s="4"/>
      <c r="BL43" s="4"/>
    </row>
    <row r="44" spans="1:79" ht="15.95" customHeight="1" x14ac:dyDescent="0.25">
      <c r="A44" s="36" t="s">
        <v>27</v>
      </c>
      <c r="B44" s="36"/>
      <c r="C44" s="36"/>
      <c r="D44" s="100" t="s">
        <v>25</v>
      </c>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2"/>
      <c r="AC44" s="36" t="s">
        <v>28</v>
      </c>
      <c r="AD44" s="36"/>
      <c r="AE44" s="36"/>
      <c r="AF44" s="36"/>
      <c r="AG44" s="36"/>
      <c r="AH44" s="36"/>
      <c r="AI44" s="36"/>
      <c r="AJ44" s="36"/>
      <c r="AK44" s="36" t="s">
        <v>29</v>
      </c>
      <c r="AL44" s="36"/>
      <c r="AM44" s="36"/>
      <c r="AN44" s="36"/>
      <c r="AO44" s="36"/>
      <c r="AP44" s="36"/>
      <c r="AQ44" s="36"/>
      <c r="AR44" s="36"/>
      <c r="AS44" s="36" t="s">
        <v>26</v>
      </c>
      <c r="AT44" s="36"/>
      <c r="AU44" s="36"/>
      <c r="AV44" s="36"/>
      <c r="AW44" s="36"/>
      <c r="AX44" s="36"/>
      <c r="AY44" s="36"/>
      <c r="AZ44" s="36"/>
      <c r="BA44" s="29"/>
      <c r="BB44" s="29"/>
      <c r="BC44" s="29"/>
      <c r="BD44" s="29"/>
      <c r="BE44" s="29"/>
      <c r="BF44" s="29"/>
      <c r="BG44" s="29"/>
      <c r="BH44" s="29"/>
      <c r="BI44" s="30"/>
      <c r="BJ44" s="30"/>
      <c r="BK44" s="30"/>
      <c r="BL44" s="30"/>
    </row>
    <row r="45" spans="1:79" ht="3.95" customHeight="1" x14ac:dyDescent="0.25">
      <c r="A45" s="36"/>
      <c r="B45" s="36"/>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5"/>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29"/>
      <c r="BB45" s="29"/>
      <c r="BC45" s="29"/>
      <c r="BD45" s="29"/>
      <c r="BE45" s="29"/>
      <c r="BF45" s="29"/>
      <c r="BG45" s="29"/>
      <c r="BH45" s="29"/>
      <c r="BI45" s="30"/>
      <c r="BJ45" s="30"/>
      <c r="BK45" s="30"/>
      <c r="BL45" s="30"/>
    </row>
    <row r="46" spans="1:79" s="25" customFormat="1" ht="15" x14ac:dyDescent="0.25">
      <c r="A46" s="36">
        <v>1</v>
      </c>
      <c r="B46" s="36"/>
      <c r="C46" s="36"/>
      <c r="D46" s="41">
        <v>2</v>
      </c>
      <c r="E46" s="42"/>
      <c r="F46" s="42"/>
      <c r="G46" s="42"/>
      <c r="H46" s="42"/>
      <c r="I46" s="42"/>
      <c r="J46" s="42"/>
      <c r="K46" s="42"/>
      <c r="L46" s="42"/>
      <c r="M46" s="42"/>
      <c r="N46" s="42"/>
      <c r="O46" s="42"/>
      <c r="P46" s="42"/>
      <c r="Q46" s="42"/>
      <c r="R46" s="42"/>
      <c r="S46" s="42"/>
      <c r="T46" s="42"/>
      <c r="U46" s="42"/>
      <c r="V46" s="42"/>
      <c r="W46" s="42"/>
      <c r="X46" s="42"/>
      <c r="Y46" s="42"/>
      <c r="Z46" s="42"/>
      <c r="AA46" s="42"/>
      <c r="AB46" s="43"/>
      <c r="AC46" s="36">
        <v>3</v>
      </c>
      <c r="AD46" s="36"/>
      <c r="AE46" s="36"/>
      <c r="AF46" s="36"/>
      <c r="AG46" s="36"/>
      <c r="AH46" s="36"/>
      <c r="AI46" s="36"/>
      <c r="AJ46" s="36"/>
      <c r="AK46" s="36">
        <v>4</v>
      </c>
      <c r="AL46" s="36"/>
      <c r="AM46" s="36"/>
      <c r="AN46" s="36"/>
      <c r="AO46" s="36"/>
      <c r="AP46" s="36"/>
      <c r="AQ46" s="36"/>
      <c r="AR46" s="36"/>
      <c r="AS46" s="36">
        <v>5</v>
      </c>
      <c r="AT46" s="36"/>
      <c r="AU46" s="36"/>
      <c r="AV46" s="36"/>
      <c r="AW46" s="36"/>
      <c r="AX46" s="36"/>
      <c r="AY46" s="36"/>
      <c r="AZ46" s="36"/>
      <c r="BA46" s="29"/>
      <c r="BB46" s="29"/>
      <c r="BC46" s="29"/>
      <c r="BD46" s="29"/>
      <c r="BE46" s="29"/>
      <c r="BF46" s="29"/>
      <c r="BG46" s="29"/>
      <c r="BH46" s="29"/>
      <c r="BI46" s="30"/>
      <c r="BJ46" s="30"/>
      <c r="BK46" s="30"/>
      <c r="BL46" s="30"/>
    </row>
    <row r="47" spans="1:79" s="3" customFormat="1" ht="12.75" hidden="1" customHeight="1" x14ac:dyDescent="0.2">
      <c r="A47" s="36" t="s">
        <v>6</v>
      </c>
      <c r="B47" s="36"/>
      <c r="C47" s="36"/>
      <c r="D47" s="41" t="s">
        <v>7</v>
      </c>
      <c r="E47" s="42"/>
      <c r="F47" s="42"/>
      <c r="G47" s="42"/>
      <c r="H47" s="42"/>
      <c r="I47" s="42"/>
      <c r="J47" s="42"/>
      <c r="K47" s="42"/>
      <c r="L47" s="42"/>
      <c r="M47" s="42"/>
      <c r="N47" s="42"/>
      <c r="O47" s="42"/>
      <c r="P47" s="42"/>
      <c r="Q47" s="42"/>
      <c r="R47" s="42"/>
      <c r="S47" s="42"/>
      <c r="T47" s="42"/>
      <c r="U47" s="42"/>
      <c r="V47" s="42"/>
      <c r="W47" s="42"/>
      <c r="X47" s="42"/>
      <c r="Y47" s="42"/>
      <c r="Z47" s="42"/>
      <c r="AA47" s="42"/>
      <c r="AB47" s="43"/>
      <c r="AC47" s="40" t="s">
        <v>8</v>
      </c>
      <c r="AD47" s="40"/>
      <c r="AE47" s="40"/>
      <c r="AF47" s="40"/>
      <c r="AG47" s="40"/>
      <c r="AH47" s="40"/>
      <c r="AI47" s="40"/>
      <c r="AJ47" s="40"/>
      <c r="AK47" s="40" t="s">
        <v>9</v>
      </c>
      <c r="AL47" s="40"/>
      <c r="AM47" s="40"/>
      <c r="AN47" s="40"/>
      <c r="AO47" s="40"/>
      <c r="AP47" s="40"/>
      <c r="AQ47" s="40"/>
      <c r="AR47" s="40"/>
      <c r="AS47" s="36" t="s">
        <v>10</v>
      </c>
      <c r="AT47" s="40"/>
      <c r="AU47" s="40"/>
      <c r="AV47" s="40"/>
      <c r="AW47" s="40"/>
      <c r="AX47" s="40"/>
      <c r="AY47" s="40"/>
      <c r="AZ47" s="40"/>
      <c r="BA47" s="29"/>
      <c r="BB47" s="31"/>
      <c r="BC47" s="31"/>
      <c r="BD47" s="31"/>
      <c r="BE47" s="31"/>
      <c r="BF47" s="31"/>
      <c r="BG47" s="31"/>
      <c r="BH47" s="31"/>
      <c r="BI47" s="32"/>
      <c r="BJ47" s="32"/>
      <c r="BK47" s="32"/>
      <c r="BL47" s="32"/>
      <c r="CA47" s="3" t="s">
        <v>13</v>
      </c>
    </row>
    <row r="48" spans="1:79" ht="44.1" customHeight="1" x14ac:dyDescent="0.25">
      <c r="A48" s="36">
        <v>1</v>
      </c>
      <c r="B48" s="36"/>
      <c r="C48" s="36"/>
      <c r="D48" s="44" t="s">
        <v>87</v>
      </c>
      <c r="E48" s="45"/>
      <c r="F48" s="45"/>
      <c r="G48" s="45"/>
      <c r="H48" s="45"/>
      <c r="I48" s="45"/>
      <c r="J48" s="45"/>
      <c r="K48" s="45"/>
      <c r="L48" s="45"/>
      <c r="M48" s="45"/>
      <c r="N48" s="45"/>
      <c r="O48" s="45"/>
      <c r="P48" s="45"/>
      <c r="Q48" s="45"/>
      <c r="R48" s="45"/>
      <c r="S48" s="45"/>
      <c r="T48" s="45"/>
      <c r="U48" s="45"/>
      <c r="V48" s="45"/>
      <c r="W48" s="45"/>
      <c r="X48" s="45"/>
      <c r="Y48" s="45"/>
      <c r="Z48" s="45"/>
      <c r="AA48" s="45"/>
      <c r="AB48" s="46"/>
      <c r="AC48" s="47">
        <v>0</v>
      </c>
      <c r="AD48" s="47"/>
      <c r="AE48" s="47"/>
      <c r="AF48" s="47"/>
      <c r="AG48" s="47"/>
      <c r="AH48" s="47"/>
      <c r="AI48" s="47"/>
      <c r="AJ48" s="47"/>
      <c r="AK48" s="47">
        <f>244910+54295353+1000000</f>
        <v>55540263</v>
      </c>
      <c r="AL48" s="47"/>
      <c r="AM48" s="47"/>
      <c r="AN48" s="47"/>
      <c r="AO48" s="47"/>
      <c r="AP48" s="47"/>
      <c r="AQ48" s="47"/>
      <c r="AR48" s="47"/>
      <c r="AS48" s="47">
        <f>AC48+AK48</f>
        <v>55540263</v>
      </c>
      <c r="AT48" s="47"/>
      <c r="AU48" s="47"/>
      <c r="AV48" s="47"/>
      <c r="AW48" s="47"/>
      <c r="AX48" s="47"/>
      <c r="AY48" s="47"/>
      <c r="AZ48" s="47"/>
      <c r="BA48" s="33"/>
      <c r="BB48" s="33"/>
      <c r="BC48" s="33"/>
      <c r="BD48" s="33"/>
      <c r="BE48" s="33"/>
      <c r="BF48" s="33"/>
      <c r="BG48" s="33"/>
      <c r="BH48" s="33"/>
      <c r="BI48" s="30"/>
      <c r="BJ48" s="30"/>
      <c r="BK48" s="30"/>
      <c r="BL48" s="30"/>
      <c r="CA48" s="1" t="s">
        <v>14</v>
      </c>
    </row>
    <row r="49" spans="1:79" ht="30.95" customHeight="1" x14ac:dyDescent="0.25">
      <c r="A49" s="41">
        <v>2</v>
      </c>
      <c r="B49" s="42"/>
      <c r="C49" s="43"/>
      <c r="D49" s="44" t="s">
        <v>89</v>
      </c>
      <c r="E49" s="45"/>
      <c r="F49" s="45"/>
      <c r="G49" s="45"/>
      <c r="H49" s="45"/>
      <c r="I49" s="45"/>
      <c r="J49" s="45"/>
      <c r="K49" s="45"/>
      <c r="L49" s="45"/>
      <c r="M49" s="45"/>
      <c r="N49" s="45"/>
      <c r="O49" s="45"/>
      <c r="P49" s="45"/>
      <c r="Q49" s="45"/>
      <c r="R49" s="45"/>
      <c r="S49" s="45"/>
      <c r="T49" s="45"/>
      <c r="U49" s="45"/>
      <c r="V49" s="45"/>
      <c r="W49" s="45"/>
      <c r="X49" s="45"/>
      <c r="Y49" s="45"/>
      <c r="Z49" s="45"/>
      <c r="AA49" s="45"/>
      <c r="AB49" s="46"/>
      <c r="AC49" s="47">
        <v>0</v>
      </c>
      <c r="AD49" s="47"/>
      <c r="AE49" s="47"/>
      <c r="AF49" s="47"/>
      <c r="AG49" s="47"/>
      <c r="AH49" s="47"/>
      <c r="AI49" s="47"/>
      <c r="AJ49" s="47"/>
      <c r="AK49" s="47">
        <f>150000+26402904+2000000</f>
        <v>28552904</v>
      </c>
      <c r="AL49" s="47"/>
      <c r="AM49" s="47"/>
      <c r="AN49" s="47"/>
      <c r="AO49" s="47"/>
      <c r="AP49" s="47"/>
      <c r="AQ49" s="47"/>
      <c r="AR49" s="47"/>
      <c r="AS49" s="47">
        <f>AC49+AK49</f>
        <v>28552904</v>
      </c>
      <c r="AT49" s="47"/>
      <c r="AU49" s="47"/>
      <c r="AV49" s="47"/>
      <c r="AW49" s="47"/>
      <c r="AX49" s="47"/>
      <c r="AY49" s="47"/>
      <c r="AZ49" s="47"/>
      <c r="BA49" s="33"/>
      <c r="BB49" s="33"/>
      <c r="BC49" s="33"/>
      <c r="BD49" s="33"/>
      <c r="BE49" s="33"/>
      <c r="BF49" s="33"/>
      <c r="BG49" s="33"/>
      <c r="BH49" s="33"/>
      <c r="BI49" s="30"/>
      <c r="BJ49" s="30"/>
      <c r="BK49" s="30"/>
      <c r="BL49" s="30"/>
    </row>
    <row r="50" spans="1:79" ht="42.95" customHeight="1" x14ac:dyDescent="0.25">
      <c r="A50" s="41">
        <v>3</v>
      </c>
      <c r="B50" s="42"/>
      <c r="C50" s="43"/>
      <c r="D50" s="44" t="s">
        <v>88</v>
      </c>
      <c r="E50" s="45"/>
      <c r="F50" s="45"/>
      <c r="G50" s="45"/>
      <c r="H50" s="45"/>
      <c r="I50" s="45"/>
      <c r="J50" s="45"/>
      <c r="K50" s="45"/>
      <c r="L50" s="45"/>
      <c r="M50" s="45"/>
      <c r="N50" s="45"/>
      <c r="O50" s="45"/>
      <c r="P50" s="45"/>
      <c r="Q50" s="45"/>
      <c r="R50" s="45"/>
      <c r="S50" s="45"/>
      <c r="T50" s="45"/>
      <c r="U50" s="45"/>
      <c r="V50" s="45"/>
      <c r="W50" s="45"/>
      <c r="X50" s="45"/>
      <c r="Y50" s="45"/>
      <c r="Z50" s="45"/>
      <c r="AA50" s="45"/>
      <c r="AB50" s="46"/>
      <c r="AC50" s="47">
        <v>0</v>
      </c>
      <c r="AD50" s="47"/>
      <c r="AE50" s="47"/>
      <c r="AF50" s="47"/>
      <c r="AG50" s="47"/>
      <c r="AH50" s="47"/>
      <c r="AI50" s="47"/>
      <c r="AJ50" s="47"/>
      <c r="AK50" s="47">
        <f>5000+17951932.8+100000</f>
        <v>18056932.800000001</v>
      </c>
      <c r="AL50" s="47"/>
      <c r="AM50" s="47"/>
      <c r="AN50" s="47"/>
      <c r="AO50" s="47"/>
      <c r="AP50" s="47"/>
      <c r="AQ50" s="47"/>
      <c r="AR50" s="47"/>
      <c r="AS50" s="47">
        <f>AK50</f>
        <v>18056932.800000001</v>
      </c>
      <c r="AT50" s="47"/>
      <c r="AU50" s="47"/>
      <c r="AV50" s="47"/>
      <c r="AW50" s="47"/>
      <c r="AX50" s="47"/>
      <c r="AY50" s="47"/>
      <c r="AZ50" s="47"/>
      <c r="BA50" s="33"/>
      <c r="BB50" s="33"/>
      <c r="BC50" s="33"/>
      <c r="BD50" s="33"/>
      <c r="BE50" s="33"/>
      <c r="BF50" s="33"/>
      <c r="BG50" s="33"/>
      <c r="BH50" s="33"/>
      <c r="BI50" s="30"/>
      <c r="BJ50" s="30"/>
      <c r="BK50" s="30"/>
      <c r="BL50" s="30"/>
    </row>
    <row r="51" spans="1:79" ht="30" customHeight="1" x14ac:dyDescent="0.25">
      <c r="A51" s="41">
        <v>4</v>
      </c>
      <c r="B51" s="42"/>
      <c r="C51" s="43"/>
      <c r="D51" s="44" t="s">
        <v>91</v>
      </c>
      <c r="E51" s="45"/>
      <c r="F51" s="45"/>
      <c r="G51" s="45"/>
      <c r="H51" s="45"/>
      <c r="I51" s="45"/>
      <c r="J51" s="45"/>
      <c r="K51" s="45"/>
      <c r="L51" s="45"/>
      <c r="M51" s="45"/>
      <c r="N51" s="45"/>
      <c r="O51" s="45"/>
      <c r="P51" s="45"/>
      <c r="Q51" s="45"/>
      <c r="R51" s="45"/>
      <c r="S51" s="45"/>
      <c r="T51" s="45"/>
      <c r="U51" s="45"/>
      <c r="V51" s="45"/>
      <c r="W51" s="45"/>
      <c r="X51" s="45"/>
      <c r="Y51" s="45"/>
      <c r="Z51" s="45"/>
      <c r="AA51" s="45"/>
      <c r="AB51" s="46"/>
      <c r="AC51" s="47">
        <v>0</v>
      </c>
      <c r="AD51" s="47"/>
      <c r="AE51" s="47"/>
      <c r="AF51" s="47"/>
      <c r="AG51" s="47"/>
      <c r="AH51" s="47"/>
      <c r="AI51" s="47"/>
      <c r="AJ51" s="47"/>
      <c r="AK51" s="47">
        <f>12217287.6+5000+100000</f>
        <v>12322287.6</v>
      </c>
      <c r="AL51" s="47"/>
      <c r="AM51" s="47"/>
      <c r="AN51" s="47"/>
      <c r="AO51" s="47"/>
      <c r="AP51" s="47"/>
      <c r="AQ51" s="47"/>
      <c r="AR51" s="47"/>
      <c r="AS51" s="47">
        <f>AK51</f>
        <v>12322287.6</v>
      </c>
      <c r="AT51" s="47"/>
      <c r="AU51" s="47"/>
      <c r="AV51" s="47"/>
      <c r="AW51" s="47"/>
      <c r="AX51" s="47"/>
      <c r="AY51" s="47"/>
      <c r="AZ51" s="47"/>
      <c r="BA51" s="33"/>
      <c r="BB51" s="33"/>
      <c r="BC51" s="33"/>
      <c r="BD51" s="33"/>
      <c r="BE51" s="33"/>
      <c r="BF51" s="33"/>
      <c r="BG51" s="33"/>
      <c r="BH51" s="33"/>
      <c r="BI51" s="30"/>
      <c r="BJ51" s="30"/>
      <c r="BK51" s="30"/>
      <c r="BL51" s="30"/>
    </row>
    <row r="52" spans="1:79" ht="45" customHeight="1" x14ac:dyDescent="0.25">
      <c r="A52" s="41">
        <v>5</v>
      </c>
      <c r="B52" s="42"/>
      <c r="C52" s="43"/>
      <c r="D52" s="44" t="s">
        <v>90</v>
      </c>
      <c r="E52" s="51"/>
      <c r="F52" s="51"/>
      <c r="G52" s="51"/>
      <c r="H52" s="51"/>
      <c r="I52" s="51"/>
      <c r="J52" s="51"/>
      <c r="K52" s="51"/>
      <c r="L52" s="51"/>
      <c r="M52" s="51"/>
      <c r="N52" s="51"/>
      <c r="O52" s="51"/>
      <c r="P52" s="51"/>
      <c r="Q52" s="51"/>
      <c r="R52" s="51"/>
      <c r="S52" s="51"/>
      <c r="T52" s="51"/>
      <c r="U52" s="51"/>
      <c r="V52" s="51"/>
      <c r="W52" s="51"/>
      <c r="X52" s="51"/>
      <c r="Y52" s="51"/>
      <c r="Z52" s="51"/>
      <c r="AA52" s="51"/>
      <c r="AB52" s="52"/>
      <c r="AC52" s="48">
        <v>0</v>
      </c>
      <c r="AD52" s="49"/>
      <c r="AE52" s="49"/>
      <c r="AF52" s="49"/>
      <c r="AG52" s="49"/>
      <c r="AH52" s="49"/>
      <c r="AI52" s="49"/>
      <c r="AJ52" s="50"/>
      <c r="AK52" s="48">
        <f>5000+23935910.4+435000</f>
        <v>24375910.399999999</v>
      </c>
      <c r="AL52" s="49"/>
      <c r="AM52" s="49"/>
      <c r="AN52" s="49"/>
      <c r="AO52" s="49"/>
      <c r="AP52" s="49"/>
      <c r="AQ52" s="49"/>
      <c r="AR52" s="50"/>
      <c r="AS52" s="48">
        <f>AK52</f>
        <v>24375910.399999999</v>
      </c>
      <c r="AT52" s="49"/>
      <c r="AU52" s="49"/>
      <c r="AV52" s="49"/>
      <c r="AW52" s="49"/>
      <c r="AX52" s="49"/>
      <c r="AY52" s="49"/>
      <c r="AZ52" s="50"/>
      <c r="BA52" s="33"/>
      <c r="BB52" s="33"/>
      <c r="BC52" s="33"/>
      <c r="BD52" s="33"/>
      <c r="BE52" s="33"/>
      <c r="BF52" s="33"/>
      <c r="BG52" s="33"/>
      <c r="BH52" s="33"/>
      <c r="BI52" s="30"/>
      <c r="BJ52" s="30"/>
      <c r="BK52" s="30"/>
      <c r="BL52" s="30"/>
    </row>
    <row r="53" spans="1:79" s="3" customFormat="1" ht="20.100000000000001" customHeight="1" x14ac:dyDescent="0.2">
      <c r="A53" s="59"/>
      <c r="B53" s="59"/>
      <c r="C53" s="59"/>
      <c r="D53" s="62" t="s">
        <v>64</v>
      </c>
      <c r="E53" s="63"/>
      <c r="F53" s="63"/>
      <c r="G53" s="63"/>
      <c r="H53" s="63"/>
      <c r="I53" s="63"/>
      <c r="J53" s="63"/>
      <c r="K53" s="63"/>
      <c r="L53" s="63"/>
      <c r="M53" s="63"/>
      <c r="N53" s="63"/>
      <c r="O53" s="63"/>
      <c r="P53" s="63"/>
      <c r="Q53" s="63"/>
      <c r="R53" s="63"/>
      <c r="S53" s="63"/>
      <c r="T53" s="63"/>
      <c r="U53" s="63"/>
      <c r="V53" s="63"/>
      <c r="W53" s="63"/>
      <c r="X53" s="63"/>
      <c r="Y53" s="63"/>
      <c r="Z53" s="63"/>
      <c r="AA53" s="63"/>
      <c r="AB53" s="64"/>
      <c r="AC53" s="53">
        <v>0</v>
      </c>
      <c r="AD53" s="53"/>
      <c r="AE53" s="53"/>
      <c r="AF53" s="53"/>
      <c r="AG53" s="53"/>
      <c r="AH53" s="53"/>
      <c r="AI53" s="53"/>
      <c r="AJ53" s="53"/>
      <c r="AK53" s="53">
        <f>SUM(AK48:AR52)</f>
        <v>138848297.79999998</v>
      </c>
      <c r="AL53" s="53"/>
      <c r="AM53" s="53"/>
      <c r="AN53" s="53"/>
      <c r="AO53" s="53"/>
      <c r="AP53" s="53"/>
      <c r="AQ53" s="53"/>
      <c r="AR53" s="53"/>
      <c r="AS53" s="53">
        <f>AC53+AK53</f>
        <v>138848297.79999998</v>
      </c>
      <c r="AT53" s="53"/>
      <c r="AU53" s="53"/>
      <c r="AV53" s="53"/>
      <c r="AW53" s="53"/>
      <c r="AX53" s="53"/>
      <c r="AY53" s="53"/>
      <c r="AZ53" s="53"/>
      <c r="BA53" s="34"/>
      <c r="BB53" s="34"/>
      <c r="BC53" s="34"/>
      <c r="BD53" s="34"/>
      <c r="BE53" s="34"/>
      <c r="BF53" s="34"/>
      <c r="BG53" s="34"/>
      <c r="BH53" s="34"/>
      <c r="BI53" s="32"/>
      <c r="BJ53" s="32"/>
      <c r="BK53" s="32"/>
      <c r="BL53" s="32"/>
    </row>
    <row r="54" spans="1:79" ht="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row>
    <row r="55" spans="1:79" ht="16.5" customHeight="1" x14ac:dyDescent="0.2">
      <c r="A55" s="121" t="s">
        <v>41</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95" customHeight="1" x14ac:dyDescent="0.2">
      <c r="A56" s="66" t="s">
        <v>78</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4"/>
      <c r="BA56" s="4"/>
      <c r="BB56" s="4"/>
      <c r="BC56" s="4"/>
      <c r="BD56" s="4"/>
      <c r="BE56" s="4"/>
      <c r="BF56" s="4"/>
      <c r="BG56" s="4"/>
      <c r="BH56" s="4"/>
      <c r="BI56" s="4"/>
      <c r="BJ56" s="4"/>
      <c r="BK56" s="4"/>
      <c r="BL56" s="4"/>
    </row>
    <row r="57" spans="1:79" ht="9" customHeight="1" x14ac:dyDescent="0.25">
      <c r="A57" s="36" t="s">
        <v>27</v>
      </c>
      <c r="B57" s="36"/>
      <c r="C57" s="36"/>
      <c r="D57" s="100" t="s">
        <v>33</v>
      </c>
      <c r="E57" s="101"/>
      <c r="F57" s="101"/>
      <c r="G57" s="101"/>
      <c r="H57" s="101"/>
      <c r="I57" s="101"/>
      <c r="J57" s="101"/>
      <c r="K57" s="101"/>
      <c r="L57" s="101"/>
      <c r="M57" s="101"/>
      <c r="N57" s="101"/>
      <c r="O57" s="101"/>
      <c r="P57" s="101"/>
      <c r="Q57" s="101"/>
      <c r="R57" s="101"/>
      <c r="S57" s="101"/>
      <c r="T57" s="101"/>
      <c r="U57" s="101"/>
      <c r="V57" s="101"/>
      <c r="W57" s="101"/>
      <c r="X57" s="101"/>
      <c r="Y57" s="101"/>
      <c r="Z57" s="101"/>
      <c r="AA57" s="102"/>
      <c r="AB57" s="36" t="s">
        <v>28</v>
      </c>
      <c r="AC57" s="36"/>
      <c r="AD57" s="36"/>
      <c r="AE57" s="36"/>
      <c r="AF57" s="36"/>
      <c r="AG57" s="36"/>
      <c r="AH57" s="36"/>
      <c r="AI57" s="36"/>
      <c r="AJ57" s="36" t="s">
        <v>29</v>
      </c>
      <c r="AK57" s="36"/>
      <c r="AL57" s="36"/>
      <c r="AM57" s="36"/>
      <c r="AN57" s="36"/>
      <c r="AO57" s="36"/>
      <c r="AP57" s="36"/>
      <c r="AQ57" s="36"/>
      <c r="AR57" s="36" t="s">
        <v>26</v>
      </c>
      <c r="AS57" s="36"/>
      <c r="AT57" s="36"/>
      <c r="AU57" s="36"/>
      <c r="AV57" s="36"/>
      <c r="AW57" s="36"/>
      <c r="AX57" s="36"/>
      <c r="AY57" s="36"/>
      <c r="AZ57" s="30"/>
      <c r="BA57" s="30"/>
      <c r="BB57" s="30"/>
      <c r="BC57" s="30"/>
      <c r="BD57" s="30"/>
      <c r="BE57" s="30"/>
      <c r="BF57" s="30"/>
      <c r="BG57" s="30"/>
      <c r="BH57" s="30"/>
      <c r="BI57" s="30"/>
      <c r="BJ57" s="30"/>
      <c r="BK57" s="30"/>
      <c r="BL57" s="30"/>
    </row>
    <row r="58" spans="1:79" ht="12.95" customHeight="1" x14ac:dyDescent="0.25">
      <c r="A58" s="36"/>
      <c r="B58" s="36"/>
      <c r="C58" s="36"/>
      <c r="D58" s="103"/>
      <c r="E58" s="104"/>
      <c r="F58" s="104"/>
      <c r="G58" s="104"/>
      <c r="H58" s="104"/>
      <c r="I58" s="104"/>
      <c r="J58" s="104"/>
      <c r="K58" s="104"/>
      <c r="L58" s="104"/>
      <c r="M58" s="104"/>
      <c r="N58" s="104"/>
      <c r="O58" s="104"/>
      <c r="P58" s="104"/>
      <c r="Q58" s="104"/>
      <c r="R58" s="104"/>
      <c r="S58" s="104"/>
      <c r="T58" s="104"/>
      <c r="U58" s="104"/>
      <c r="V58" s="104"/>
      <c r="W58" s="104"/>
      <c r="X58" s="104"/>
      <c r="Y58" s="104"/>
      <c r="Z58" s="104"/>
      <c r="AA58" s="105"/>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0"/>
      <c r="BA58" s="30"/>
      <c r="BB58" s="30"/>
      <c r="BC58" s="30"/>
      <c r="BD58" s="30"/>
      <c r="BE58" s="30"/>
      <c r="BF58" s="30"/>
      <c r="BG58" s="30"/>
      <c r="BH58" s="30"/>
      <c r="BI58" s="30"/>
      <c r="BJ58" s="30"/>
      <c r="BK58" s="30"/>
      <c r="BL58" s="30"/>
    </row>
    <row r="59" spans="1:79" s="24" customFormat="1" ht="12.95" customHeight="1" x14ac:dyDescent="0.25">
      <c r="A59" s="36">
        <v>1</v>
      </c>
      <c r="B59" s="36"/>
      <c r="C59" s="36"/>
      <c r="D59" s="41">
        <v>2</v>
      </c>
      <c r="E59" s="42"/>
      <c r="F59" s="42"/>
      <c r="G59" s="42"/>
      <c r="H59" s="42"/>
      <c r="I59" s="42"/>
      <c r="J59" s="42"/>
      <c r="K59" s="42"/>
      <c r="L59" s="42"/>
      <c r="M59" s="42"/>
      <c r="N59" s="42"/>
      <c r="O59" s="42"/>
      <c r="P59" s="42"/>
      <c r="Q59" s="42"/>
      <c r="R59" s="42"/>
      <c r="S59" s="42"/>
      <c r="T59" s="42"/>
      <c r="U59" s="42"/>
      <c r="V59" s="42"/>
      <c r="W59" s="42"/>
      <c r="X59" s="42"/>
      <c r="Y59" s="42"/>
      <c r="Z59" s="42"/>
      <c r="AA59" s="43"/>
      <c r="AB59" s="36">
        <v>3</v>
      </c>
      <c r="AC59" s="36"/>
      <c r="AD59" s="36"/>
      <c r="AE59" s="36"/>
      <c r="AF59" s="36"/>
      <c r="AG59" s="36"/>
      <c r="AH59" s="36"/>
      <c r="AI59" s="36"/>
      <c r="AJ59" s="36">
        <v>4</v>
      </c>
      <c r="AK59" s="36"/>
      <c r="AL59" s="36"/>
      <c r="AM59" s="36"/>
      <c r="AN59" s="36"/>
      <c r="AO59" s="36"/>
      <c r="AP59" s="36"/>
      <c r="AQ59" s="36"/>
      <c r="AR59" s="36">
        <v>5</v>
      </c>
      <c r="AS59" s="36"/>
      <c r="AT59" s="36"/>
      <c r="AU59" s="36"/>
      <c r="AV59" s="36"/>
      <c r="AW59" s="36"/>
      <c r="AX59" s="36"/>
      <c r="AY59" s="36"/>
      <c r="AZ59" s="30"/>
      <c r="BA59" s="30"/>
      <c r="BB59" s="30"/>
      <c r="BC59" s="30"/>
      <c r="BD59" s="30"/>
      <c r="BE59" s="30"/>
      <c r="BF59" s="30"/>
      <c r="BG59" s="30"/>
      <c r="BH59" s="30"/>
      <c r="BI59" s="30"/>
      <c r="BJ59" s="30"/>
      <c r="BK59" s="30"/>
      <c r="BL59" s="30"/>
    </row>
    <row r="60" spans="1:79" ht="12.75" hidden="1" customHeight="1" x14ac:dyDescent="0.25">
      <c r="A60" s="36" t="s">
        <v>6</v>
      </c>
      <c r="B60" s="36"/>
      <c r="C60" s="36"/>
      <c r="D60" s="37" t="s">
        <v>7</v>
      </c>
      <c r="E60" s="38"/>
      <c r="F60" s="38"/>
      <c r="G60" s="38"/>
      <c r="H60" s="38"/>
      <c r="I60" s="38"/>
      <c r="J60" s="38"/>
      <c r="K60" s="38"/>
      <c r="L60" s="38"/>
      <c r="M60" s="38"/>
      <c r="N60" s="38"/>
      <c r="O60" s="38"/>
      <c r="P60" s="38"/>
      <c r="Q60" s="38"/>
      <c r="R60" s="38"/>
      <c r="S60" s="38"/>
      <c r="T60" s="38"/>
      <c r="U60" s="38"/>
      <c r="V60" s="38"/>
      <c r="W60" s="38"/>
      <c r="X60" s="38"/>
      <c r="Y60" s="38"/>
      <c r="Z60" s="38"/>
      <c r="AA60" s="39"/>
      <c r="AB60" s="40" t="s">
        <v>8</v>
      </c>
      <c r="AC60" s="40"/>
      <c r="AD60" s="40"/>
      <c r="AE60" s="40"/>
      <c r="AF60" s="40"/>
      <c r="AG60" s="40"/>
      <c r="AH60" s="40"/>
      <c r="AI60" s="40"/>
      <c r="AJ60" s="40" t="s">
        <v>9</v>
      </c>
      <c r="AK60" s="40"/>
      <c r="AL60" s="40"/>
      <c r="AM60" s="40"/>
      <c r="AN60" s="40"/>
      <c r="AO60" s="40"/>
      <c r="AP60" s="40"/>
      <c r="AQ60" s="40"/>
      <c r="AR60" s="40" t="s">
        <v>10</v>
      </c>
      <c r="AS60" s="40"/>
      <c r="AT60" s="40"/>
      <c r="AU60" s="40"/>
      <c r="AV60" s="40"/>
      <c r="AW60" s="40"/>
      <c r="AX60" s="40"/>
      <c r="AY60" s="40"/>
      <c r="AZ60" s="30"/>
      <c r="BA60" s="30"/>
      <c r="BB60" s="30"/>
      <c r="BC60" s="30"/>
      <c r="BD60" s="30"/>
      <c r="BE60" s="30"/>
      <c r="BF60" s="30"/>
      <c r="BG60" s="30"/>
      <c r="BH60" s="30"/>
      <c r="BI60" s="30"/>
      <c r="BJ60" s="30"/>
      <c r="BK60" s="30"/>
      <c r="BL60" s="30"/>
      <c r="CA60" s="1" t="s">
        <v>15</v>
      </c>
    </row>
    <row r="61" spans="1:79" ht="18.75" customHeight="1" x14ac:dyDescent="0.25">
      <c r="A61" s="36"/>
      <c r="B61" s="36"/>
      <c r="C61" s="36"/>
      <c r="D61" s="44"/>
      <c r="E61" s="45"/>
      <c r="F61" s="45"/>
      <c r="G61" s="45"/>
      <c r="H61" s="45"/>
      <c r="I61" s="45"/>
      <c r="J61" s="45"/>
      <c r="K61" s="45"/>
      <c r="L61" s="45"/>
      <c r="M61" s="45"/>
      <c r="N61" s="45"/>
      <c r="O61" s="45"/>
      <c r="P61" s="45"/>
      <c r="Q61" s="45"/>
      <c r="R61" s="45"/>
      <c r="S61" s="45"/>
      <c r="T61" s="45"/>
      <c r="U61" s="45"/>
      <c r="V61" s="45"/>
      <c r="W61" s="45"/>
      <c r="X61" s="45"/>
      <c r="Y61" s="45"/>
      <c r="Z61" s="45"/>
      <c r="AA61" s="46"/>
      <c r="AB61" s="47">
        <v>0</v>
      </c>
      <c r="AC61" s="47"/>
      <c r="AD61" s="47"/>
      <c r="AE61" s="47"/>
      <c r="AF61" s="47"/>
      <c r="AG61" s="47"/>
      <c r="AH61" s="47"/>
      <c r="AI61" s="47"/>
      <c r="AJ61" s="47">
        <v>0</v>
      </c>
      <c r="AK61" s="47"/>
      <c r="AL61" s="47"/>
      <c r="AM61" s="47"/>
      <c r="AN61" s="47"/>
      <c r="AO61" s="47"/>
      <c r="AP61" s="47"/>
      <c r="AQ61" s="47"/>
      <c r="AR61" s="47">
        <f>AB61+AJ61</f>
        <v>0</v>
      </c>
      <c r="AS61" s="47"/>
      <c r="AT61" s="47"/>
      <c r="AU61" s="47"/>
      <c r="AV61" s="47"/>
      <c r="AW61" s="47"/>
      <c r="AX61" s="47"/>
      <c r="AY61" s="47"/>
      <c r="AZ61" s="30"/>
      <c r="BA61" s="30"/>
      <c r="BB61" s="30"/>
      <c r="BC61" s="30"/>
      <c r="BD61" s="30"/>
      <c r="BE61" s="30"/>
      <c r="BF61" s="30"/>
      <c r="BG61" s="30"/>
      <c r="BH61" s="30"/>
      <c r="BI61" s="30"/>
      <c r="BJ61" s="30"/>
      <c r="BK61" s="30"/>
      <c r="BL61" s="30"/>
      <c r="CA61" s="1" t="s">
        <v>16</v>
      </c>
    </row>
    <row r="62" spans="1:79" s="3" customFormat="1" ht="17.45" customHeight="1" x14ac:dyDescent="0.2">
      <c r="A62" s="59"/>
      <c r="B62" s="59"/>
      <c r="C62" s="59"/>
      <c r="D62" s="62" t="s">
        <v>26</v>
      </c>
      <c r="E62" s="63"/>
      <c r="F62" s="63"/>
      <c r="G62" s="63"/>
      <c r="H62" s="63"/>
      <c r="I62" s="63"/>
      <c r="J62" s="63"/>
      <c r="K62" s="63"/>
      <c r="L62" s="63"/>
      <c r="M62" s="63"/>
      <c r="N62" s="63"/>
      <c r="O62" s="63"/>
      <c r="P62" s="63"/>
      <c r="Q62" s="63"/>
      <c r="R62" s="63"/>
      <c r="S62" s="63"/>
      <c r="T62" s="63"/>
      <c r="U62" s="63"/>
      <c r="V62" s="63"/>
      <c r="W62" s="63"/>
      <c r="X62" s="63"/>
      <c r="Y62" s="63"/>
      <c r="Z62" s="63"/>
      <c r="AA62" s="64"/>
      <c r="AB62" s="53">
        <v>0</v>
      </c>
      <c r="AC62" s="53"/>
      <c r="AD62" s="53"/>
      <c r="AE62" s="53"/>
      <c r="AF62" s="53"/>
      <c r="AG62" s="53"/>
      <c r="AH62" s="53"/>
      <c r="AI62" s="53"/>
      <c r="AJ62" s="53">
        <v>0</v>
      </c>
      <c r="AK62" s="53"/>
      <c r="AL62" s="53"/>
      <c r="AM62" s="53"/>
      <c r="AN62" s="53"/>
      <c r="AO62" s="53"/>
      <c r="AP62" s="53"/>
      <c r="AQ62" s="53"/>
      <c r="AR62" s="53">
        <f>AB62+AJ62</f>
        <v>0</v>
      </c>
      <c r="AS62" s="53"/>
      <c r="AT62" s="53"/>
      <c r="AU62" s="53"/>
      <c r="AV62" s="53"/>
      <c r="AW62" s="53"/>
      <c r="AX62" s="53"/>
      <c r="AY62" s="53"/>
      <c r="AZ62" s="32"/>
      <c r="BA62" s="32"/>
      <c r="BB62" s="32"/>
      <c r="BC62" s="32"/>
      <c r="BD62" s="32"/>
      <c r="BE62" s="32"/>
      <c r="BF62" s="32"/>
      <c r="BG62" s="32"/>
      <c r="BH62" s="32"/>
      <c r="BI62" s="32"/>
      <c r="BJ62" s="32"/>
      <c r="BK62" s="32"/>
      <c r="BL62" s="32"/>
    </row>
    <row r="63" spans="1:79" ht="4.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row>
    <row r="64" spans="1:79" ht="20.45" customHeight="1" x14ac:dyDescent="0.2">
      <c r="A64" s="65" t="s">
        <v>42</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row>
    <row r="65" spans="1:79" ht="21" customHeight="1" x14ac:dyDescent="0.2">
      <c r="A65" s="36" t="s">
        <v>27</v>
      </c>
      <c r="B65" s="36"/>
      <c r="C65" s="36"/>
      <c r="D65" s="36"/>
      <c r="E65" s="36"/>
      <c r="F65" s="36"/>
      <c r="G65" s="41" t="s">
        <v>43</v>
      </c>
      <c r="H65" s="42"/>
      <c r="I65" s="42"/>
      <c r="J65" s="42"/>
      <c r="K65" s="42"/>
      <c r="L65" s="42"/>
      <c r="M65" s="42"/>
      <c r="N65" s="42"/>
      <c r="O65" s="42"/>
      <c r="P65" s="42"/>
      <c r="Q65" s="42"/>
      <c r="R65" s="42"/>
      <c r="S65" s="42"/>
      <c r="T65" s="42"/>
      <c r="U65" s="42"/>
      <c r="V65" s="42"/>
      <c r="W65" s="42"/>
      <c r="X65" s="42"/>
      <c r="Y65" s="43"/>
      <c r="Z65" s="36" t="s">
        <v>2</v>
      </c>
      <c r="AA65" s="36"/>
      <c r="AB65" s="36"/>
      <c r="AC65" s="36"/>
      <c r="AD65" s="36"/>
      <c r="AE65" s="36" t="s">
        <v>1</v>
      </c>
      <c r="AF65" s="36"/>
      <c r="AG65" s="36"/>
      <c r="AH65" s="36"/>
      <c r="AI65" s="36"/>
      <c r="AJ65" s="36"/>
      <c r="AK65" s="36"/>
      <c r="AL65" s="36"/>
      <c r="AM65" s="36"/>
      <c r="AN65" s="36"/>
      <c r="AO65" s="41" t="s">
        <v>28</v>
      </c>
      <c r="AP65" s="42"/>
      <c r="AQ65" s="42"/>
      <c r="AR65" s="42"/>
      <c r="AS65" s="42"/>
      <c r="AT65" s="42"/>
      <c r="AU65" s="42"/>
      <c r="AV65" s="43"/>
      <c r="AW65" s="41" t="s">
        <v>29</v>
      </c>
      <c r="AX65" s="42"/>
      <c r="AY65" s="42"/>
      <c r="AZ65" s="42"/>
      <c r="BA65" s="42"/>
      <c r="BB65" s="42"/>
      <c r="BC65" s="42"/>
      <c r="BD65" s="43"/>
      <c r="BE65" s="41" t="s">
        <v>26</v>
      </c>
      <c r="BF65" s="42"/>
      <c r="BG65" s="42"/>
      <c r="BH65" s="42"/>
      <c r="BI65" s="42"/>
      <c r="BJ65" s="42"/>
      <c r="BK65" s="42"/>
      <c r="BL65" s="43"/>
    </row>
    <row r="66" spans="1:79" s="24" customFormat="1" ht="11.45" customHeight="1" x14ac:dyDescent="0.2">
      <c r="A66" s="36">
        <v>1</v>
      </c>
      <c r="B66" s="36"/>
      <c r="C66" s="36"/>
      <c r="D66" s="36"/>
      <c r="E66" s="36"/>
      <c r="F66" s="36"/>
      <c r="G66" s="41">
        <v>2</v>
      </c>
      <c r="H66" s="42"/>
      <c r="I66" s="42"/>
      <c r="J66" s="42"/>
      <c r="K66" s="42"/>
      <c r="L66" s="42"/>
      <c r="M66" s="42"/>
      <c r="N66" s="42"/>
      <c r="O66" s="42"/>
      <c r="P66" s="42"/>
      <c r="Q66" s="42"/>
      <c r="R66" s="42"/>
      <c r="S66" s="42"/>
      <c r="T66" s="42"/>
      <c r="U66" s="42"/>
      <c r="V66" s="42"/>
      <c r="W66" s="42"/>
      <c r="X66" s="42"/>
      <c r="Y66" s="43"/>
      <c r="Z66" s="36">
        <v>3</v>
      </c>
      <c r="AA66" s="36"/>
      <c r="AB66" s="36"/>
      <c r="AC66" s="36"/>
      <c r="AD66" s="36"/>
      <c r="AE66" s="36">
        <v>4</v>
      </c>
      <c r="AF66" s="36"/>
      <c r="AG66" s="36"/>
      <c r="AH66" s="36"/>
      <c r="AI66" s="36"/>
      <c r="AJ66" s="36"/>
      <c r="AK66" s="36"/>
      <c r="AL66" s="36"/>
      <c r="AM66" s="36"/>
      <c r="AN66" s="36"/>
      <c r="AO66" s="36">
        <v>5</v>
      </c>
      <c r="AP66" s="36"/>
      <c r="AQ66" s="36"/>
      <c r="AR66" s="36"/>
      <c r="AS66" s="36"/>
      <c r="AT66" s="36"/>
      <c r="AU66" s="36"/>
      <c r="AV66" s="36"/>
      <c r="AW66" s="36">
        <v>6</v>
      </c>
      <c r="AX66" s="36"/>
      <c r="AY66" s="36"/>
      <c r="AZ66" s="36"/>
      <c r="BA66" s="36"/>
      <c r="BB66" s="36"/>
      <c r="BC66" s="36"/>
      <c r="BD66" s="36"/>
      <c r="BE66" s="36">
        <v>7</v>
      </c>
      <c r="BF66" s="36"/>
      <c r="BG66" s="36"/>
      <c r="BH66" s="36"/>
      <c r="BI66" s="36"/>
      <c r="BJ66" s="36"/>
      <c r="BK66" s="36"/>
      <c r="BL66" s="36"/>
    </row>
    <row r="67" spans="1:79" ht="0.6" hidden="1" customHeight="1" x14ac:dyDescent="0.2">
      <c r="A67" s="36" t="s">
        <v>32</v>
      </c>
      <c r="B67" s="36"/>
      <c r="C67" s="36"/>
      <c r="D67" s="36"/>
      <c r="E67" s="36"/>
      <c r="F67" s="36"/>
      <c r="G67" s="37" t="s">
        <v>7</v>
      </c>
      <c r="H67" s="38"/>
      <c r="I67" s="38"/>
      <c r="J67" s="38"/>
      <c r="K67" s="38"/>
      <c r="L67" s="38"/>
      <c r="M67" s="38"/>
      <c r="N67" s="38"/>
      <c r="O67" s="38"/>
      <c r="P67" s="38"/>
      <c r="Q67" s="38"/>
      <c r="R67" s="38"/>
      <c r="S67" s="38"/>
      <c r="T67" s="38"/>
      <c r="U67" s="38"/>
      <c r="V67" s="38"/>
      <c r="W67" s="38"/>
      <c r="X67" s="38"/>
      <c r="Y67" s="39"/>
      <c r="Z67" s="36" t="s">
        <v>19</v>
      </c>
      <c r="AA67" s="36"/>
      <c r="AB67" s="36"/>
      <c r="AC67" s="36"/>
      <c r="AD67" s="36"/>
      <c r="AE67" s="89" t="s">
        <v>31</v>
      </c>
      <c r="AF67" s="89"/>
      <c r="AG67" s="89"/>
      <c r="AH67" s="89"/>
      <c r="AI67" s="89"/>
      <c r="AJ67" s="89"/>
      <c r="AK67" s="89"/>
      <c r="AL67" s="89"/>
      <c r="AM67" s="89"/>
      <c r="AN67" s="37"/>
      <c r="AO67" s="40" t="s">
        <v>8</v>
      </c>
      <c r="AP67" s="40"/>
      <c r="AQ67" s="40"/>
      <c r="AR67" s="40"/>
      <c r="AS67" s="40"/>
      <c r="AT67" s="40"/>
      <c r="AU67" s="40"/>
      <c r="AV67" s="40"/>
      <c r="AW67" s="40" t="s">
        <v>30</v>
      </c>
      <c r="AX67" s="40"/>
      <c r="AY67" s="40"/>
      <c r="AZ67" s="40"/>
      <c r="BA67" s="40"/>
      <c r="BB67" s="40"/>
      <c r="BC67" s="40"/>
      <c r="BD67" s="40"/>
      <c r="BE67" s="40" t="s">
        <v>66</v>
      </c>
      <c r="BF67" s="40"/>
      <c r="BG67" s="40"/>
      <c r="BH67" s="40"/>
      <c r="BI67" s="40"/>
      <c r="BJ67" s="40"/>
      <c r="BK67" s="40"/>
      <c r="BL67" s="40"/>
      <c r="CA67" s="1" t="s">
        <v>17</v>
      </c>
    </row>
    <row r="68" spans="1:79" s="3" customFormat="1" ht="18" customHeight="1" x14ac:dyDescent="0.2">
      <c r="A68" s="59">
        <v>1</v>
      </c>
      <c r="B68" s="59"/>
      <c r="C68" s="59"/>
      <c r="D68" s="59"/>
      <c r="E68" s="59"/>
      <c r="F68" s="59"/>
      <c r="G68" s="74" t="s">
        <v>65</v>
      </c>
      <c r="H68" s="75"/>
      <c r="I68" s="75"/>
      <c r="J68" s="75"/>
      <c r="K68" s="75"/>
      <c r="L68" s="75"/>
      <c r="M68" s="75"/>
      <c r="N68" s="75"/>
      <c r="O68" s="75"/>
      <c r="P68" s="75"/>
      <c r="Q68" s="75"/>
      <c r="R68" s="75"/>
      <c r="S68" s="75"/>
      <c r="T68" s="75"/>
      <c r="U68" s="75"/>
      <c r="V68" s="75"/>
      <c r="W68" s="75"/>
      <c r="X68" s="75"/>
      <c r="Y68" s="76"/>
      <c r="Z68" s="59"/>
      <c r="AA68" s="59"/>
      <c r="AB68" s="59"/>
      <c r="AC68" s="59"/>
      <c r="AD68" s="59"/>
      <c r="AE68" s="60"/>
      <c r="AF68" s="60"/>
      <c r="AG68" s="60"/>
      <c r="AH68" s="60"/>
      <c r="AI68" s="60"/>
      <c r="AJ68" s="60"/>
      <c r="AK68" s="60"/>
      <c r="AL68" s="60"/>
      <c r="AM68" s="60"/>
      <c r="AN68" s="61"/>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CA68" s="3" t="s">
        <v>18</v>
      </c>
    </row>
    <row r="69" spans="1:79" s="3" customFormat="1" ht="58.5" customHeight="1" x14ac:dyDescent="0.2">
      <c r="A69" s="36" t="s">
        <v>101</v>
      </c>
      <c r="B69" s="36"/>
      <c r="C69" s="36"/>
      <c r="D69" s="36"/>
      <c r="E69" s="36"/>
      <c r="F69" s="36"/>
      <c r="G69" s="37" t="s">
        <v>99</v>
      </c>
      <c r="H69" s="57"/>
      <c r="I69" s="57"/>
      <c r="J69" s="57"/>
      <c r="K69" s="57"/>
      <c r="L69" s="57"/>
      <c r="M69" s="57"/>
      <c r="N69" s="57"/>
      <c r="O69" s="57"/>
      <c r="P69" s="57"/>
      <c r="Q69" s="57"/>
      <c r="R69" s="57"/>
      <c r="S69" s="57"/>
      <c r="T69" s="57"/>
      <c r="U69" s="57"/>
      <c r="V69" s="57"/>
      <c r="W69" s="57"/>
      <c r="X69" s="57"/>
      <c r="Y69" s="58"/>
      <c r="Z69" s="36" t="s">
        <v>67</v>
      </c>
      <c r="AA69" s="36"/>
      <c r="AB69" s="36"/>
      <c r="AC69" s="36"/>
      <c r="AD69" s="36"/>
      <c r="AE69" s="41" t="s">
        <v>104</v>
      </c>
      <c r="AF69" s="67"/>
      <c r="AG69" s="67"/>
      <c r="AH69" s="67"/>
      <c r="AI69" s="67"/>
      <c r="AJ69" s="67"/>
      <c r="AK69" s="67"/>
      <c r="AL69" s="67"/>
      <c r="AM69" s="67"/>
      <c r="AN69" s="68"/>
      <c r="AO69" s="47">
        <v>0</v>
      </c>
      <c r="AP69" s="47"/>
      <c r="AQ69" s="47"/>
      <c r="AR69" s="47"/>
      <c r="AS69" s="47"/>
      <c r="AT69" s="47"/>
      <c r="AU69" s="47"/>
      <c r="AV69" s="47"/>
      <c r="AW69" s="47">
        <f>409910+100000+100000+3000000+435000</f>
        <v>4044910</v>
      </c>
      <c r="AX69" s="47"/>
      <c r="AY69" s="47"/>
      <c r="AZ69" s="47"/>
      <c r="BA69" s="47"/>
      <c r="BB69" s="47"/>
      <c r="BC69" s="47"/>
      <c r="BD69" s="47"/>
      <c r="BE69" s="47">
        <f>AW69</f>
        <v>4044910</v>
      </c>
      <c r="BF69" s="47"/>
      <c r="BG69" s="47"/>
      <c r="BH69" s="47"/>
      <c r="BI69" s="47"/>
      <c r="BJ69" s="47"/>
      <c r="BK69" s="47"/>
      <c r="BL69" s="47"/>
    </row>
    <row r="70" spans="1:79" ht="56.25" customHeight="1" x14ac:dyDescent="0.2">
      <c r="A70" s="36" t="s">
        <v>102</v>
      </c>
      <c r="B70" s="36"/>
      <c r="C70" s="36"/>
      <c r="D70" s="36"/>
      <c r="E70" s="36"/>
      <c r="F70" s="36"/>
      <c r="G70" s="37" t="s">
        <v>100</v>
      </c>
      <c r="H70" s="57"/>
      <c r="I70" s="57"/>
      <c r="J70" s="57"/>
      <c r="K70" s="57"/>
      <c r="L70" s="57"/>
      <c r="M70" s="57"/>
      <c r="N70" s="57"/>
      <c r="O70" s="57"/>
      <c r="P70" s="57"/>
      <c r="Q70" s="57"/>
      <c r="R70" s="57"/>
      <c r="S70" s="57"/>
      <c r="T70" s="57"/>
      <c r="U70" s="57"/>
      <c r="V70" s="57"/>
      <c r="W70" s="57"/>
      <c r="X70" s="57"/>
      <c r="Y70" s="58"/>
      <c r="Z70" s="36" t="s">
        <v>67</v>
      </c>
      <c r="AA70" s="36"/>
      <c r="AB70" s="36"/>
      <c r="AC70" s="36"/>
      <c r="AD70" s="36"/>
      <c r="AE70" s="41" t="s">
        <v>105</v>
      </c>
      <c r="AF70" s="67"/>
      <c r="AG70" s="67"/>
      <c r="AH70" s="67"/>
      <c r="AI70" s="67"/>
      <c r="AJ70" s="67"/>
      <c r="AK70" s="67"/>
      <c r="AL70" s="67"/>
      <c r="AM70" s="67"/>
      <c r="AN70" s="68"/>
      <c r="AO70" s="47">
        <v>0</v>
      </c>
      <c r="AP70" s="47"/>
      <c r="AQ70" s="47"/>
      <c r="AR70" s="47"/>
      <c r="AS70" s="47"/>
      <c r="AT70" s="47"/>
      <c r="AU70" s="47"/>
      <c r="AV70" s="47"/>
      <c r="AW70" s="47">
        <v>134803387.80000001</v>
      </c>
      <c r="AX70" s="47"/>
      <c r="AY70" s="47"/>
      <c r="AZ70" s="47"/>
      <c r="BA70" s="47"/>
      <c r="BB70" s="47"/>
      <c r="BC70" s="47"/>
      <c r="BD70" s="47"/>
      <c r="BE70" s="47">
        <f>AW70</f>
        <v>134803387.80000001</v>
      </c>
      <c r="BF70" s="47"/>
      <c r="BG70" s="47"/>
      <c r="BH70" s="47"/>
      <c r="BI70" s="47"/>
      <c r="BJ70" s="47"/>
      <c r="BK70" s="47"/>
      <c r="BL70" s="47"/>
    </row>
    <row r="71" spans="1:79" s="3" customFormat="1" ht="17.100000000000001" customHeight="1" x14ac:dyDescent="0.2">
      <c r="A71" s="59">
        <v>2</v>
      </c>
      <c r="B71" s="59"/>
      <c r="C71" s="59"/>
      <c r="D71" s="59"/>
      <c r="E71" s="59"/>
      <c r="F71" s="59"/>
      <c r="G71" s="54" t="s">
        <v>68</v>
      </c>
      <c r="H71" s="55"/>
      <c r="I71" s="55"/>
      <c r="J71" s="55"/>
      <c r="K71" s="55"/>
      <c r="L71" s="55"/>
      <c r="M71" s="55"/>
      <c r="N71" s="55"/>
      <c r="O71" s="55"/>
      <c r="P71" s="55"/>
      <c r="Q71" s="55"/>
      <c r="R71" s="55"/>
      <c r="S71" s="55"/>
      <c r="T71" s="55"/>
      <c r="U71" s="55"/>
      <c r="V71" s="55"/>
      <c r="W71" s="55"/>
      <c r="X71" s="55"/>
      <c r="Y71" s="56"/>
      <c r="Z71" s="59"/>
      <c r="AA71" s="59"/>
      <c r="AB71" s="59"/>
      <c r="AC71" s="59"/>
      <c r="AD71" s="59"/>
      <c r="AE71" s="54"/>
      <c r="AF71" s="55"/>
      <c r="AG71" s="55"/>
      <c r="AH71" s="55"/>
      <c r="AI71" s="55"/>
      <c r="AJ71" s="55"/>
      <c r="AK71" s="55"/>
      <c r="AL71" s="55"/>
      <c r="AM71" s="55"/>
      <c r="AN71" s="56"/>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row>
    <row r="72" spans="1:79" ht="54.95" customHeight="1" x14ac:dyDescent="0.2">
      <c r="A72" s="36" t="s">
        <v>107</v>
      </c>
      <c r="B72" s="36"/>
      <c r="C72" s="36"/>
      <c r="D72" s="36"/>
      <c r="E72" s="36"/>
      <c r="F72" s="36"/>
      <c r="G72" s="37" t="s">
        <v>92</v>
      </c>
      <c r="H72" s="57"/>
      <c r="I72" s="57"/>
      <c r="J72" s="57"/>
      <c r="K72" s="57"/>
      <c r="L72" s="57"/>
      <c r="M72" s="57"/>
      <c r="N72" s="57"/>
      <c r="O72" s="57"/>
      <c r="P72" s="57"/>
      <c r="Q72" s="57"/>
      <c r="R72" s="57"/>
      <c r="S72" s="57"/>
      <c r="T72" s="57"/>
      <c r="U72" s="57"/>
      <c r="V72" s="57"/>
      <c r="W72" s="57"/>
      <c r="X72" s="57"/>
      <c r="Y72" s="58"/>
      <c r="Z72" s="36" t="s">
        <v>69</v>
      </c>
      <c r="AA72" s="36"/>
      <c r="AB72" s="36"/>
      <c r="AC72" s="36"/>
      <c r="AD72" s="36"/>
      <c r="AE72" s="41" t="s">
        <v>103</v>
      </c>
      <c r="AF72" s="67"/>
      <c r="AG72" s="67"/>
      <c r="AH72" s="67"/>
      <c r="AI72" s="67"/>
      <c r="AJ72" s="67"/>
      <c r="AK72" s="67"/>
      <c r="AL72" s="67"/>
      <c r="AM72" s="67"/>
      <c r="AN72" s="68"/>
      <c r="AO72" s="77">
        <v>0</v>
      </c>
      <c r="AP72" s="78"/>
      <c r="AQ72" s="78"/>
      <c r="AR72" s="78"/>
      <c r="AS72" s="78"/>
      <c r="AT72" s="78"/>
      <c r="AU72" s="78"/>
      <c r="AV72" s="79"/>
      <c r="AW72" s="80">
        <v>5</v>
      </c>
      <c r="AX72" s="80"/>
      <c r="AY72" s="80"/>
      <c r="AZ72" s="80"/>
      <c r="BA72" s="80"/>
      <c r="BB72" s="80"/>
      <c r="BC72" s="80"/>
      <c r="BD72" s="80"/>
      <c r="BE72" s="80">
        <f>AW72</f>
        <v>5</v>
      </c>
      <c r="BF72" s="80"/>
      <c r="BG72" s="80"/>
      <c r="BH72" s="80"/>
      <c r="BI72" s="80"/>
      <c r="BJ72" s="80"/>
      <c r="BK72" s="80"/>
      <c r="BL72" s="80"/>
    </row>
    <row r="73" spans="1:79" s="3" customFormat="1" ht="15.95" customHeight="1" x14ac:dyDescent="0.2">
      <c r="A73" s="59">
        <v>3</v>
      </c>
      <c r="B73" s="59"/>
      <c r="C73" s="59"/>
      <c r="D73" s="59"/>
      <c r="E73" s="59"/>
      <c r="F73" s="59"/>
      <c r="G73" s="54" t="s">
        <v>70</v>
      </c>
      <c r="H73" s="55"/>
      <c r="I73" s="55"/>
      <c r="J73" s="55"/>
      <c r="K73" s="55"/>
      <c r="L73" s="55"/>
      <c r="M73" s="55"/>
      <c r="N73" s="55"/>
      <c r="O73" s="55"/>
      <c r="P73" s="55"/>
      <c r="Q73" s="55"/>
      <c r="R73" s="55"/>
      <c r="S73" s="55"/>
      <c r="T73" s="55"/>
      <c r="U73" s="55"/>
      <c r="V73" s="55"/>
      <c r="W73" s="55"/>
      <c r="X73" s="55"/>
      <c r="Y73" s="56"/>
      <c r="Z73" s="59"/>
      <c r="AA73" s="59"/>
      <c r="AB73" s="59"/>
      <c r="AC73" s="59"/>
      <c r="AD73" s="59"/>
      <c r="AE73" s="54"/>
      <c r="AF73" s="55"/>
      <c r="AG73" s="55"/>
      <c r="AH73" s="55"/>
      <c r="AI73" s="55"/>
      <c r="AJ73" s="55"/>
      <c r="AK73" s="55"/>
      <c r="AL73" s="55"/>
      <c r="AM73" s="55"/>
      <c r="AN73" s="56"/>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row>
    <row r="74" spans="1:79" ht="31.5" customHeight="1" x14ac:dyDescent="0.2">
      <c r="A74" s="36" t="s">
        <v>108</v>
      </c>
      <c r="B74" s="36"/>
      <c r="C74" s="36"/>
      <c r="D74" s="36"/>
      <c r="E74" s="36"/>
      <c r="F74" s="36"/>
      <c r="G74" s="37" t="s">
        <v>106</v>
      </c>
      <c r="H74" s="57"/>
      <c r="I74" s="57"/>
      <c r="J74" s="57"/>
      <c r="K74" s="57"/>
      <c r="L74" s="57"/>
      <c r="M74" s="57"/>
      <c r="N74" s="57"/>
      <c r="O74" s="57"/>
      <c r="P74" s="57"/>
      <c r="Q74" s="57"/>
      <c r="R74" s="57"/>
      <c r="S74" s="57"/>
      <c r="T74" s="57"/>
      <c r="U74" s="57"/>
      <c r="V74" s="57"/>
      <c r="W74" s="57"/>
      <c r="X74" s="57"/>
      <c r="Y74" s="58"/>
      <c r="Z74" s="36" t="s">
        <v>67</v>
      </c>
      <c r="AA74" s="36"/>
      <c r="AB74" s="36"/>
      <c r="AC74" s="36"/>
      <c r="AD74" s="36"/>
      <c r="AE74" s="41" t="s">
        <v>71</v>
      </c>
      <c r="AF74" s="67"/>
      <c r="AG74" s="67"/>
      <c r="AH74" s="67"/>
      <c r="AI74" s="67"/>
      <c r="AJ74" s="67"/>
      <c r="AK74" s="67"/>
      <c r="AL74" s="67"/>
      <c r="AM74" s="67"/>
      <c r="AN74" s="68"/>
      <c r="AO74" s="47">
        <v>0</v>
      </c>
      <c r="AP74" s="47"/>
      <c r="AQ74" s="47"/>
      <c r="AR74" s="47"/>
      <c r="AS74" s="47"/>
      <c r="AT74" s="47"/>
      <c r="AU74" s="47"/>
      <c r="AV74" s="47"/>
      <c r="AW74" s="47">
        <f>(AW69+AW70)/AW72</f>
        <v>27769659.560000002</v>
      </c>
      <c r="AX74" s="47"/>
      <c r="AY74" s="47"/>
      <c r="AZ74" s="47"/>
      <c r="BA74" s="47"/>
      <c r="BB74" s="47"/>
      <c r="BC74" s="47"/>
      <c r="BD74" s="47"/>
      <c r="BE74" s="47">
        <f>AW74</f>
        <v>27769659.560000002</v>
      </c>
      <c r="BF74" s="47"/>
      <c r="BG74" s="47"/>
      <c r="BH74" s="47"/>
      <c r="BI74" s="47"/>
      <c r="BJ74" s="47"/>
      <c r="BK74" s="47"/>
      <c r="BL74" s="47"/>
    </row>
    <row r="75" spans="1:79" s="3" customFormat="1" ht="18.95" customHeight="1" x14ac:dyDescent="0.2">
      <c r="A75" s="59">
        <v>4</v>
      </c>
      <c r="B75" s="59"/>
      <c r="C75" s="59"/>
      <c r="D75" s="59"/>
      <c r="E75" s="59"/>
      <c r="F75" s="59"/>
      <c r="G75" s="54" t="s">
        <v>72</v>
      </c>
      <c r="H75" s="55"/>
      <c r="I75" s="55"/>
      <c r="J75" s="55"/>
      <c r="K75" s="55"/>
      <c r="L75" s="55"/>
      <c r="M75" s="55"/>
      <c r="N75" s="55"/>
      <c r="O75" s="55"/>
      <c r="P75" s="55"/>
      <c r="Q75" s="55"/>
      <c r="R75" s="55"/>
      <c r="S75" s="55"/>
      <c r="T75" s="55"/>
      <c r="U75" s="55"/>
      <c r="V75" s="55"/>
      <c r="W75" s="55"/>
      <c r="X75" s="55"/>
      <c r="Y75" s="56"/>
      <c r="Z75" s="59"/>
      <c r="AA75" s="59"/>
      <c r="AB75" s="59"/>
      <c r="AC75" s="59"/>
      <c r="AD75" s="59"/>
      <c r="AE75" s="54"/>
      <c r="AF75" s="55"/>
      <c r="AG75" s="55"/>
      <c r="AH75" s="55"/>
      <c r="AI75" s="55"/>
      <c r="AJ75" s="55"/>
      <c r="AK75" s="55"/>
      <c r="AL75" s="55"/>
      <c r="AM75" s="55"/>
      <c r="AN75" s="56"/>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row>
    <row r="76" spans="1:79" ht="30.75" customHeight="1" x14ac:dyDescent="0.2">
      <c r="A76" s="36" t="s">
        <v>109</v>
      </c>
      <c r="B76" s="36"/>
      <c r="C76" s="36"/>
      <c r="D76" s="36"/>
      <c r="E76" s="36"/>
      <c r="F76" s="36"/>
      <c r="G76" s="44" t="s">
        <v>93</v>
      </c>
      <c r="H76" s="45"/>
      <c r="I76" s="45"/>
      <c r="J76" s="45"/>
      <c r="K76" s="45"/>
      <c r="L76" s="45"/>
      <c r="M76" s="45"/>
      <c r="N76" s="45"/>
      <c r="O76" s="45"/>
      <c r="P76" s="45"/>
      <c r="Q76" s="45"/>
      <c r="R76" s="45"/>
      <c r="S76" s="45"/>
      <c r="T76" s="45"/>
      <c r="U76" s="45"/>
      <c r="V76" s="45"/>
      <c r="W76" s="45"/>
      <c r="X76" s="45"/>
      <c r="Y76" s="46"/>
      <c r="Z76" s="36" t="s">
        <v>73</v>
      </c>
      <c r="AA76" s="36"/>
      <c r="AB76" s="36"/>
      <c r="AC76" s="36"/>
      <c r="AD76" s="36"/>
      <c r="AE76" s="41" t="s">
        <v>71</v>
      </c>
      <c r="AF76" s="67"/>
      <c r="AG76" s="67"/>
      <c r="AH76" s="67"/>
      <c r="AI76" s="67"/>
      <c r="AJ76" s="67"/>
      <c r="AK76" s="67"/>
      <c r="AL76" s="67"/>
      <c r="AM76" s="67"/>
      <c r="AN76" s="68"/>
      <c r="AO76" s="47">
        <v>0</v>
      </c>
      <c r="AP76" s="47"/>
      <c r="AQ76" s="47"/>
      <c r="AR76" s="47"/>
      <c r="AS76" s="47"/>
      <c r="AT76" s="47"/>
      <c r="AU76" s="47"/>
      <c r="AV76" s="47"/>
      <c r="AW76" s="47">
        <v>87.12</v>
      </c>
      <c r="AX76" s="47"/>
      <c r="AY76" s="47"/>
      <c r="AZ76" s="47"/>
      <c r="BA76" s="47"/>
      <c r="BB76" s="47"/>
      <c r="BC76" s="47"/>
      <c r="BD76" s="47"/>
      <c r="BE76" s="47">
        <f>AW76</f>
        <v>87.12</v>
      </c>
      <c r="BF76" s="47"/>
      <c r="BG76" s="47"/>
      <c r="BH76" s="47"/>
      <c r="BI76" s="47"/>
      <c r="BJ76" s="47"/>
      <c r="BK76" s="47"/>
      <c r="BL76" s="47"/>
    </row>
    <row r="77" spans="1:79" ht="11.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79" hidden="1" x14ac:dyDescent="0.2"/>
    <row r="79" spans="1:79" ht="45.75" customHeight="1" x14ac:dyDescent="0.25">
      <c r="A79" s="71" t="s">
        <v>94</v>
      </c>
      <c r="B79" s="72"/>
      <c r="C79" s="72"/>
      <c r="D79" s="72"/>
      <c r="E79" s="72"/>
      <c r="F79" s="72"/>
      <c r="G79" s="72"/>
      <c r="H79" s="72"/>
      <c r="I79" s="72"/>
      <c r="J79" s="72"/>
      <c r="K79" s="72"/>
      <c r="L79" s="72"/>
      <c r="M79" s="72"/>
      <c r="N79" s="72"/>
      <c r="O79" s="72"/>
      <c r="P79" s="72"/>
      <c r="Q79" s="72"/>
      <c r="R79" s="72"/>
      <c r="S79" s="72"/>
      <c r="T79" s="72"/>
      <c r="U79" s="72"/>
      <c r="V79" s="72"/>
      <c r="W79" s="73"/>
      <c r="X79" s="73"/>
      <c r="Y79" s="73"/>
      <c r="Z79" s="73"/>
      <c r="AA79" s="73"/>
      <c r="AB79" s="73"/>
      <c r="AC79" s="73"/>
      <c r="AD79" s="73"/>
      <c r="AE79" s="73"/>
      <c r="AF79" s="73"/>
      <c r="AG79" s="73"/>
      <c r="AH79" s="73"/>
      <c r="AI79" s="73"/>
      <c r="AJ79" s="73"/>
      <c r="AK79" s="73"/>
      <c r="AL79" s="73"/>
      <c r="AM79" s="73"/>
      <c r="AN79" s="2"/>
      <c r="AO79" s="69" t="s">
        <v>95</v>
      </c>
      <c r="AP79" s="70"/>
      <c r="AQ79" s="70"/>
      <c r="AR79" s="70"/>
      <c r="AS79" s="70"/>
      <c r="AT79" s="70"/>
      <c r="AU79" s="70"/>
      <c r="AV79" s="70"/>
      <c r="AW79" s="70"/>
      <c r="AX79" s="70"/>
      <c r="AY79" s="70"/>
      <c r="AZ79" s="70"/>
      <c r="BA79" s="70"/>
      <c r="BB79" s="70"/>
      <c r="BC79" s="70"/>
      <c r="BD79" s="70"/>
      <c r="BE79" s="70"/>
      <c r="BF79" s="70"/>
      <c r="BG79" s="70"/>
    </row>
    <row r="80" spans="1:79" x14ac:dyDescent="0.2">
      <c r="W80" s="91" t="s">
        <v>5</v>
      </c>
      <c r="X80" s="91"/>
      <c r="Y80" s="91"/>
      <c r="Z80" s="91"/>
      <c r="AA80" s="91"/>
      <c r="AB80" s="91"/>
      <c r="AC80" s="91"/>
      <c r="AD80" s="91"/>
      <c r="AE80" s="91"/>
      <c r="AF80" s="91"/>
      <c r="AG80" s="91"/>
      <c r="AH80" s="91"/>
      <c r="AI80" s="91"/>
      <c r="AJ80" s="91"/>
      <c r="AK80" s="91"/>
      <c r="AL80" s="91"/>
      <c r="AM80" s="91"/>
      <c r="AO80" s="91" t="s">
        <v>63</v>
      </c>
      <c r="AP80" s="91"/>
      <c r="AQ80" s="91"/>
      <c r="AR80" s="91"/>
      <c r="AS80" s="91"/>
      <c r="AT80" s="91"/>
      <c r="AU80" s="91"/>
      <c r="AV80" s="91"/>
      <c r="AW80" s="91"/>
      <c r="AX80" s="91"/>
      <c r="AY80" s="91"/>
      <c r="AZ80" s="91"/>
      <c r="BA80" s="91"/>
      <c r="BB80" s="91"/>
      <c r="BC80" s="91"/>
      <c r="BD80" s="91"/>
      <c r="BE80" s="91"/>
      <c r="BF80" s="91"/>
      <c r="BG80" s="91"/>
    </row>
    <row r="81" spans="1:59" ht="15.75" customHeight="1" x14ac:dyDescent="0.2">
      <c r="A81" s="99" t="s">
        <v>3</v>
      </c>
      <c r="B81" s="99"/>
      <c r="C81" s="99"/>
      <c r="D81" s="99"/>
      <c r="E81" s="99"/>
      <c r="F81" s="99"/>
    </row>
    <row r="82" spans="1:59" ht="18.600000000000001" customHeight="1" x14ac:dyDescent="0.2">
      <c r="A82" s="92" t="s">
        <v>80</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row>
    <row r="83" spans="1:59" x14ac:dyDescent="0.2">
      <c r="A83" s="94" t="s">
        <v>46</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row>
    <row r="84" spans="1:59" ht="10.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row>
    <row r="85" spans="1:59" ht="33.75" customHeight="1" x14ac:dyDescent="0.25">
      <c r="A85" s="97" t="s">
        <v>112</v>
      </c>
      <c r="B85" s="98"/>
      <c r="C85" s="98"/>
      <c r="D85" s="98"/>
      <c r="E85" s="98"/>
      <c r="F85" s="98"/>
      <c r="G85" s="98"/>
      <c r="H85" s="98"/>
      <c r="I85" s="98"/>
      <c r="J85" s="98"/>
      <c r="K85" s="98"/>
      <c r="L85" s="98"/>
      <c r="M85" s="98"/>
      <c r="N85" s="98"/>
      <c r="O85" s="98"/>
      <c r="P85" s="98"/>
      <c r="Q85" s="98"/>
      <c r="R85" s="98"/>
      <c r="S85" s="98"/>
      <c r="T85" s="98"/>
      <c r="U85" s="98"/>
      <c r="V85" s="98"/>
      <c r="W85" s="73"/>
      <c r="X85" s="73"/>
      <c r="Y85" s="73"/>
      <c r="Z85" s="73"/>
      <c r="AA85" s="73"/>
      <c r="AB85" s="73"/>
      <c r="AC85" s="73"/>
      <c r="AD85" s="73"/>
      <c r="AE85" s="73"/>
      <c r="AF85" s="73"/>
      <c r="AG85" s="73"/>
      <c r="AH85" s="73"/>
      <c r="AI85" s="73"/>
      <c r="AJ85" s="73"/>
      <c r="AK85" s="73"/>
      <c r="AL85" s="73"/>
      <c r="AM85" s="73"/>
      <c r="AN85" s="2"/>
      <c r="AO85" s="69" t="s">
        <v>113</v>
      </c>
      <c r="AP85" s="70"/>
      <c r="AQ85" s="70"/>
      <c r="AR85" s="70"/>
      <c r="AS85" s="70"/>
      <c r="AT85" s="70"/>
      <c r="AU85" s="70"/>
      <c r="AV85" s="70"/>
      <c r="AW85" s="70"/>
      <c r="AX85" s="70"/>
      <c r="AY85" s="70"/>
      <c r="AZ85" s="70"/>
      <c r="BA85" s="70"/>
      <c r="BB85" s="70"/>
      <c r="BC85" s="70"/>
      <c r="BD85" s="70"/>
      <c r="BE85" s="70"/>
      <c r="BF85" s="70"/>
      <c r="BG85" s="70"/>
    </row>
    <row r="86" spans="1:59" x14ac:dyDescent="0.2">
      <c r="W86" s="91" t="s">
        <v>5</v>
      </c>
      <c r="X86" s="91"/>
      <c r="Y86" s="91"/>
      <c r="Z86" s="91"/>
      <c r="AA86" s="91"/>
      <c r="AB86" s="91"/>
      <c r="AC86" s="91"/>
      <c r="AD86" s="91"/>
      <c r="AE86" s="91"/>
      <c r="AF86" s="91"/>
      <c r="AG86" s="91"/>
      <c r="AH86" s="91"/>
      <c r="AI86" s="91"/>
      <c r="AJ86" s="91"/>
      <c r="AK86" s="91"/>
      <c r="AL86" s="91"/>
      <c r="AM86" s="91"/>
      <c r="AO86" s="91" t="s">
        <v>63</v>
      </c>
      <c r="AP86" s="91"/>
      <c r="AQ86" s="91"/>
      <c r="AR86" s="91"/>
      <c r="AS86" s="91"/>
      <c r="AT86" s="91"/>
      <c r="AU86" s="91"/>
      <c r="AV86" s="91"/>
      <c r="AW86" s="91"/>
      <c r="AX86" s="91"/>
      <c r="AY86" s="91"/>
      <c r="AZ86" s="91"/>
      <c r="BA86" s="91"/>
      <c r="BB86" s="91"/>
      <c r="BC86" s="91"/>
      <c r="BD86" s="91"/>
      <c r="BE86" s="91"/>
      <c r="BF86" s="91"/>
      <c r="BG86" s="91"/>
    </row>
    <row r="87" spans="1:59" x14ac:dyDescent="0.2">
      <c r="A87" s="95"/>
      <c r="B87" s="96"/>
      <c r="C87" s="96"/>
      <c r="D87" s="96"/>
      <c r="E87" s="96"/>
      <c r="F87" s="96"/>
      <c r="G87" s="96"/>
      <c r="H87" s="96"/>
    </row>
    <row r="88" spans="1:59" x14ac:dyDescent="0.2">
      <c r="A88" s="91" t="s">
        <v>44</v>
      </c>
      <c r="B88" s="91"/>
      <c r="C88" s="91"/>
      <c r="D88" s="91"/>
      <c r="E88" s="91"/>
      <c r="F88" s="91"/>
      <c r="G88" s="91"/>
      <c r="H88" s="91"/>
      <c r="I88" s="11"/>
      <c r="J88" s="11"/>
      <c r="K88" s="11"/>
      <c r="L88" s="11"/>
      <c r="M88" s="11"/>
      <c r="N88" s="11"/>
      <c r="O88" s="11"/>
      <c r="P88" s="11"/>
      <c r="Q88" s="11"/>
    </row>
    <row r="89" spans="1:59" x14ac:dyDescent="0.2">
      <c r="A89" s="14" t="s">
        <v>45</v>
      </c>
    </row>
  </sheetData>
  <mergeCells count="236">
    <mergeCell ref="A50:C50"/>
    <mergeCell ref="AO1:BL1"/>
    <mergeCell ref="A55:BL55"/>
    <mergeCell ref="A48:C48"/>
    <mergeCell ref="U22:AD22"/>
    <mergeCell ref="AE22:AR22"/>
    <mergeCell ref="AK48:AR48"/>
    <mergeCell ref="AS48:AZ48"/>
    <mergeCell ref="G28:BL28"/>
    <mergeCell ref="AS47:AZ47"/>
    <mergeCell ref="AS46:AZ46"/>
    <mergeCell ref="A44:C45"/>
    <mergeCell ref="A43:AZ43"/>
    <mergeCell ref="A42:AZ42"/>
    <mergeCell ref="AC44:AJ45"/>
    <mergeCell ref="A25:BL25"/>
    <mergeCell ref="A26:BL26"/>
    <mergeCell ref="A27:BL27"/>
    <mergeCell ref="A30:F30"/>
    <mergeCell ref="A33:BL33"/>
    <mergeCell ref="N17:AS17"/>
    <mergeCell ref="AU17:BB17"/>
    <mergeCell ref="B19:L19"/>
    <mergeCell ref="A39:F39"/>
    <mergeCell ref="A36:BL36"/>
    <mergeCell ref="BE19:BL19"/>
    <mergeCell ref="AK19:BC19"/>
    <mergeCell ref="N19:Y19"/>
    <mergeCell ref="AA19:AI19"/>
    <mergeCell ref="AS22:BC22"/>
    <mergeCell ref="BD22:BL22"/>
    <mergeCell ref="T23:W23"/>
    <mergeCell ref="A23:H23"/>
    <mergeCell ref="I23:S23"/>
    <mergeCell ref="AK20:BC20"/>
    <mergeCell ref="B20:L20"/>
    <mergeCell ref="G30:BL30"/>
    <mergeCell ref="A28:F28"/>
    <mergeCell ref="A29:F29"/>
    <mergeCell ref="G29:BL29"/>
    <mergeCell ref="A31:F31"/>
    <mergeCell ref="G31:BL31"/>
    <mergeCell ref="G38:BL38"/>
    <mergeCell ref="G39:BL39"/>
    <mergeCell ref="A47:C47"/>
    <mergeCell ref="G40:BL40"/>
    <mergeCell ref="AC46:AJ46"/>
    <mergeCell ref="AC47:AJ47"/>
    <mergeCell ref="A37:F37"/>
    <mergeCell ref="G37:BL37"/>
    <mergeCell ref="A38:F38"/>
    <mergeCell ref="A40:F40"/>
    <mergeCell ref="A46:C46"/>
    <mergeCell ref="AO2:BL2"/>
    <mergeCell ref="AO6:BF6"/>
    <mergeCell ref="AO4:BL4"/>
    <mergeCell ref="AO5:BL5"/>
    <mergeCell ref="AO3:BL3"/>
    <mergeCell ref="AO7:AU7"/>
    <mergeCell ref="AW7:BF7"/>
    <mergeCell ref="AU13:BB13"/>
    <mergeCell ref="AU14:BB14"/>
    <mergeCell ref="A10:BL10"/>
    <mergeCell ref="A11:BL11"/>
    <mergeCell ref="B13:L13"/>
    <mergeCell ref="B14:L14"/>
    <mergeCell ref="N13:AS13"/>
    <mergeCell ref="N14:AS14"/>
    <mergeCell ref="D48:AB48"/>
    <mergeCell ref="AS44:AZ45"/>
    <mergeCell ref="D44:AB45"/>
    <mergeCell ref="D46:AB46"/>
    <mergeCell ref="D47:AB47"/>
    <mergeCell ref="AK46:AR46"/>
    <mergeCell ref="AK47:AR47"/>
    <mergeCell ref="Z65:AD65"/>
    <mergeCell ref="G65:Y65"/>
    <mergeCell ref="AR61:AY61"/>
    <mergeCell ref="D50:AB50"/>
    <mergeCell ref="AC50:AJ50"/>
    <mergeCell ref="AB59:AI59"/>
    <mergeCell ref="AR57:AY58"/>
    <mergeCell ref="D57:AA58"/>
    <mergeCell ref="AB57:AI58"/>
    <mergeCell ref="AJ57:AQ58"/>
    <mergeCell ref="A88:H88"/>
    <mergeCell ref="A82:AS82"/>
    <mergeCell ref="A83:AS83"/>
    <mergeCell ref="A87:H87"/>
    <mergeCell ref="A85:V85"/>
    <mergeCell ref="W85:AM85"/>
    <mergeCell ref="AO85:BG85"/>
    <mergeCell ref="AO86:BG86"/>
    <mergeCell ref="AO80:BG80"/>
    <mergeCell ref="W86:AM86"/>
    <mergeCell ref="A81:F81"/>
    <mergeCell ref="W80:AM80"/>
    <mergeCell ref="B16:L16"/>
    <mergeCell ref="N16:AS16"/>
    <mergeCell ref="A22:T22"/>
    <mergeCell ref="AO68:AV68"/>
    <mergeCell ref="AW66:BD66"/>
    <mergeCell ref="A73:F73"/>
    <mergeCell ref="AU16:BB16"/>
    <mergeCell ref="B17:L17"/>
    <mergeCell ref="AK50:AR50"/>
    <mergeCell ref="AS50:AZ50"/>
    <mergeCell ref="A53:C53"/>
    <mergeCell ref="D53:AB53"/>
    <mergeCell ref="AC53:AJ53"/>
    <mergeCell ref="AC48:AJ48"/>
    <mergeCell ref="AK44:AR45"/>
    <mergeCell ref="A34:BL34"/>
    <mergeCell ref="BE72:BL72"/>
    <mergeCell ref="Z66:AD66"/>
    <mergeCell ref="AE66:AN66"/>
    <mergeCell ref="AE67:AN67"/>
    <mergeCell ref="BE68:BL68"/>
    <mergeCell ref="N20:Y20"/>
    <mergeCell ref="AA20:AI20"/>
    <mergeCell ref="BE20:BL20"/>
    <mergeCell ref="BE66:BL66"/>
    <mergeCell ref="Z73:AD73"/>
    <mergeCell ref="AE73:AN73"/>
    <mergeCell ref="Z72:AD72"/>
    <mergeCell ref="AE72:AN72"/>
    <mergeCell ref="AO72:AV72"/>
    <mergeCell ref="AW72:BD72"/>
    <mergeCell ref="AO73:AV73"/>
    <mergeCell ref="AW73:BD73"/>
    <mergeCell ref="AW69:BD69"/>
    <mergeCell ref="BE69:BL69"/>
    <mergeCell ref="AO67:AV67"/>
    <mergeCell ref="BE71:BL71"/>
    <mergeCell ref="BE67:BL67"/>
    <mergeCell ref="G69:Y69"/>
    <mergeCell ref="Z69:AD69"/>
    <mergeCell ref="AE69:AN69"/>
    <mergeCell ref="AO69:AV69"/>
    <mergeCell ref="A66:F66"/>
    <mergeCell ref="A67:F67"/>
    <mergeCell ref="Z67:AD67"/>
    <mergeCell ref="A65:F65"/>
    <mergeCell ref="AE65:AN65"/>
    <mergeCell ref="G68:Y68"/>
    <mergeCell ref="AO66:AV66"/>
    <mergeCell ref="A69:F69"/>
    <mergeCell ref="G76:Y76"/>
    <mergeCell ref="Z76:AD76"/>
    <mergeCell ref="AE76:AN76"/>
    <mergeCell ref="AO76:AV76"/>
    <mergeCell ref="AW76:BD76"/>
    <mergeCell ref="BE76:BL76"/>
    <mergeCell ref="A75:F75"/>
    <mergeCell ref="G75:Y75"/>
    <mergeCell ref="AO79:BG79"/>
    <mergeCell ref="Z75:AD75"/>
    <mergeCell ref="AE75:AN75"/>
    <mergeCell ref="AO75:AV75"/>
    <mergeCell ref="AW75:BD75"/>
    <mergeCell ref="A79:V79"/>
    <mergeCell ref="W79:AM79"/>
    <mergeCell ref="BE75:BL75"/>
    <mergeCell ref="A76:F76"/>
    <mergeCell ref="A59:C59"/>
    <mergeCell ref="AR59:AY59"/>
    <mergeCell ref="AJ59:AQ59"/>
    <mergeCell ref="A56:AY56"/>
    <mergeCell ref="BE73:BL73"/>
    <mergeCell ref="A74:F74"/>
    <mergeCell ref="G74:Y74"/>
    <mergeCell ref="Z74:AD74"/>
    <mergeCell ref="AE74:AN74"/>
    <mergeCell ref="AO74:AV74"/>
    <mergeCell ref="AW74:BD74"/>
    <mergeCell ref="BE74:BL74"/>
    <mergeCell ref="A70:F70"/>
    <mergeCell ref="G70:Y70"/>
    <mergeCell ref="Z70:AD70"/>
    <mergeCell ref="AE70:AN70"/>
    <mergeCell ref="AO70:AV70"/>
    <mergeCell ref="BE70:BL70"/>
    <mergeCell ref="A71:F71"/>
    <mergeCell ref="G71:Y71"/>
    <mergeCell ref="Z71:AD71"/>
    <mergeCell ref="AE71:AN71"/>
    <mergeCell ref="AO71:AV71"/>
    <mergeCell ref="AW71:BD71"/>
    <mergeCell ref="G73:Y73"/>
    <mergeCell ref="A72:F72"/>
    <mergeCell ref="G72:Y72"/>
    <mergeCell ref="A61:C61"/>
    <mergeCell ref="D61:AA61"/>
    <mergeCell ref="AB61:AI61"/>
    <mergeCell ref="AJ61:AQ61"/>
    <mergeCell ref="AO65:AV65"/>
    <mergeCell ref="AW70:BD70"/>
    <mergeCell ref="AW68:BD68"/>
    <mergeCell ref="G66:Y66"/>
    <mergeCell ref="G67:Y67"/>
    <mergeCell ref="A68:F68"/>
    <mergeCell ref="Z68:AD68"/>
    <mergeCell ref="AE68:AN68"/>
    <mergeCell ref="A62:C62"/>
    <mergeCell ref="D62:AA62"/>
    <mergeCell ref="AB62:AI62"/>
    <mergeCell ref="AJ62:AQ62"/>
    <mergeCell ref="AR62:AY62"/>
    <mergeCell ref="AW65:BD65"/>
    <mergeCell ref="A64:BL64"/>
    <mergeCell ref="BE65:BL65"/>
    <mergeCell ref="AW67:BD67"/>
    <mergeCell ref="A60:C60"/>
    <mergeCell ref="D60:AA60"/>
    <mergeCell ref="AB60:AI60"/>
    <mergeCell ref="AJ60:AQ60"/>
    <mergeCell ref="AR60:AY60"/>
    <mergeCell ref="A49:C49"/>
    <mergeCell ref="D49:AB49"/>
    <mergeCell ref="AC49:AJ49"/>
    <mergeCell ref="AK49:AR49"/>
    <mergeCell ref="AS49:AZ49"/>
    <mergeCell ref="A52:C52"/>
    <mergeCell ref="AC52:AJ52"/>
    <mergeCell ref="AK52:AR52"/>
    <mergeCell ref="AS52:AZ52"/>
    <mergeCell ref="D52:AB52"/>
    <mergeCell ref="A51:C51"/>
    <mergeCell ref="D51:AB51"/>
    <mergeCell ref="AC51:AJ51"/>
    <mergeCell ref="AK51:AR51"/>
    <mergeCell ref="AS51:AZ51"/>
    <mergeCell ref="AK53:AR53"/>
    <mergeCell ref="AS53:AZ53"/>
    <mergeCell ref="A57:C58"/>
    <mergeCell ref="D59:AA59"/>
  </mergeCells>
  <phoneticPr fontId="0" type="noConversion"/>
  <conditionalFormatting sqref="G68:L69">
    <cfRule type="cellIs" dxfId="13" priority="27" stopIfTrue="1" operator="equal">
      <formula>$G67</formula>
    </cfRule>
  </conditionalFormatting>
  <conditionalFormatting sqref="D48:D49">
    <cfRule type="cellIs" dxfId="12" priority="28" stopIfTrue="1" operator="equal">
      <formula>$D47</formula>
    </cfRule>
  </conditionalFormatting>
  <conditionalFormatting sqref="A68:F76">
    <cfRule type="cellIs" dxfId="11" priority="29" stopIfTrue="1" operator="equal">
      <formula>0</formula>
    </cfRule>
  </conditionalFormatting>
  <conditionalFormatting sqref="D53">
    <cfRule type="cellIs" dxfId="10" priority="26" stopIfTrue="1" operator="equal">
      <formula>$D48</formula>
    </cfRule>
  </conditionalFormatting>
  <conditionalFormatting sqref="G70">
    <cfRule type="cellIs" dxfId="9" priority="23" stopIfTrue="1" operator="equal">
      <formula>$G68</formula>
    </cfRule>
  </conditionalFormatting>
  <conditionalFormatting sqref="G71">
    <cfRule type="cellIs" dxfId="8" priority="21" stopIfTrue="1" operator="equal">
      <formula>$G70</formula>
    </cfRule>
  </conditionalFormatting>
  <conditionalFormatting sqref="G72">
    <cfRule type="cellIs" dxfId="7" priority="19" stopIfTrue="1" operator="equal">
      <formula>$G71</formula>
    </cfRule>
  </conditionalFormatting>
  <conditionalFormatting sqref="G73">
    <cfRule type="cellIs" dxfId="6" priority="17" stopIfTrue="1" operator="equal">
      <formula>$G72</formula>
    </cfRule>
  </conditionalFormatting>
  <conditionalFormatting sqref="G74">
    <cfRule type="cellIs" dxfId="5" priority="15" stopIfTrue="1" operator="equal">
      <formula>$G73</formula>
    </cfRule>
  </conditionalFormatting>
  <conditionalFormatting sqref="G75">
    <cfRule type="cellIs" dxfId="4" priority="13" stopIfTrue="1" operator="equal">
      <formula>$G74</formula>
    </cfRule>
  </conditionalFormatting>
  <conditionalFormatting sqref="G76">
    <cfRule type="cellIs" dxfId="3" priority="11" stopIfTrue="1" operator="equal">
      <formula>$G75</formula>
    </cfRule>
  </conditionalFormatting>
  <conditionalFormatting sqref="D50">
    <cfRule type="cellIs" dxfId="2" priority="3" stopIfTrue="1" operator="equal">
      <formula>$D49</formula>
    </cfRule>
  </conditionalFormatting>
  <conditionalFormatting sqref="D51:D52">
    <cfRule type="cellIs" dxfId="1" priority="2" stopIfTrue="1" operator="equal">
      <formula>$D50</formula>
    </cfRule>
  </conditionalFormatting>
  <conditionalFormatting sqref="G69">
    <cfRule type="cellIs" dxfId="0" priority="1" stopIfTrue="1" operator="equal">
      <formula>$G67</formula>
    </cfRule>
  </conditionalFormatting>
  <pageMargins left="1.299212598425197" right="0.31496062992125984" top="0.19685039370078741" bottom="0.19685039370078741" header="0" footer="0"/>
  <pageSetup paperSize="9" scale="58"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КПК151700</vt:lpstr>
      <vt:lpstr>КПК151700!Область_друку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ПК1</cp:lastModifiedBy>
  <cp:lastPrinted>2025-06-09T14:15:41Z</cp:lastPrinted>
  <dcterms:created xsi:type="dcterms:W3CDTF">2016-08-15T09:54:21Z</dcterms:created>
  <dcterms:modified xsi:type="dcterms:W3CDTF">2025-06-16T09:17:24Z</dcterms:modified>
</cp:coreProperties>
</file>