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codeName="ЭтаКнига" defaultThemeVersion="124226"/>
  <xr:revisionPtr revIDLastSave="0" documentId="8_{AA9BCD92-51A3-456C-8ED9-37B83AE6FD47}" xr6:coauthVersionLast="47" xr6:coauthVersionMax="47" xr10:uidLastSave="{00000000-0000-0000-0000-000000000000}"/>
  <bookViews>
    <workbookView xWindow="-108" yWindow="-108" windowWidth="23256" windowHeight="12456" tabRatio="497"/>
  </bookViews>
  <sheets>
    <sheet name="обласний" sheetId="439" r:id="rId1"/>
  </sheets>
  <calcPr calcId="181029"/>
</workbook>
</file>

<file path=xl/calcChain.xml><?xml version="1.0" encoding="utf-8"?>
<calcChain xmlns="http://schemas.openxmlformats.org/spreadsheetml/2006/main">
  <c r="L39" i="439" l="1"/>
  <c r="K39" i="439"/>
  <c r="H39" i="439"/>
  <c r="G39" i="439"/>
  <c r="I39" i="439" s="1"/>
  <c r="F39" i="439"/>
  <c r="J38" i="439"/>
  <c r="J39" i="439" s="1"/>
  <c r="I38" i="439"/>
  <c r="J37" i="439"/>
  <c r="I37" i="439"/>
  <c r="J36" i="439"/>
  <c r="I36" i="439"/>
  <c r="J35" i="439"/>
  <c r="I35" i="439"/>
  <c r="J34" i="439"/>
  <c r="I34" i="439"/>
  <c r="L32" i="439"/>
  <c r="L40" i="439" s="1"/>
  <c r="K32" i="439"/>
  <c r="K40" i="439" s="1"/>
  <c r="G32" i="439"/>
  <c r="G40" i="439"/>
  <c r="F32" i="439"/>
  <c r="F40" i="439" s="1"/>
  <c r="J31" i="439"/>
  <c r="I31" i="439"/>
  <c r="J30" i="439"/>
  <c r="I30" i="439"/>
  <c r="J29" i="439"/>
  <c r="I29" i="439"/>
  <c r="J28" i="439"/>
  <c r="I28" i="439"/>
  <c r="J27" i="439"/>
  <c r="I27" i="439"/>
  <c r="J26" i="439"/>
  <c r="I26" i="439"/>
  <c r="J25" i="439"/>
  <c r="I25" i="439"/>
  <c r="J24" i="439"/>
  <c r="I24" i="439"/>
  <c r="J23" i="439"/>
  <c r="I23" i="439"/>
  <c r="J22" i="439"/>
  <c r="I22" i="439"/>
  <c r="J21" i="439"/>
  <c r="I21" i="439"/>
  <c r="J20" i="439"/>
  <c r="I20" i="439"/>
  <c r="H19" i="439"/>
  <c r="J19" i="439" s="1"/>
  <c r="J18" i="439"/>
  <c r="I18" i="439"/>
  <c r="J17" i="439"/>
  <c r="I17" i="439"/>
  <c r="J16" i="439"/>
  <c r="I16" i="439"/>
  <c r="J15" i="439"/>
  <c r="I15" i="439"/>
  <c r="J14" i="439"/>
  <c r="I14" i="439"/>
  <c r="J13" i="439"/>
  <c r="I13" i="439"/>
  <c r="J12" i="439"/>
  <c r="I12" i="439"/>
  <c r="J11" i="439"/>
  <c r="I11" i="439"/>
  <c r="J10" i="439"/>
  <c r="I10" i="439"/>
  <c r="J9" i="439"/>
  <c r="I9" i="439"/>
  <c r="J8" i="439"/>
  <c r="I8" i="439"/>
  <c r="J7" i="439"/>
  <c r="J32" i="439" s="1"/>
  <c r="J40" i="439" s="1"/>
  <c r="I7" i="439"/>
  <c r="I19" i="439"/>
  <c r="H32" i="439"/>
  <c r="H40" i="439" s="1"/>
  <c r="I40" i="439" s="1"/>
  <c r="I32" i="439" l="1"/>
</calcChain>
</file>

<file path=xl/sharedStrings.xml><?xml version="1.0" encoding="utf-8"?>
<sst xmlns="http://schemas.openxmlformats.org/spreadsheetml/2006/main" count="66" uniqueCount="58">
  <si>
    <t>Назва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</si>
  <si>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</si>
  <si>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</si>
  <si>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</si>
  <si>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</si>
  <si>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</si>
  <si>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</si>
  <si>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</si>
  <si>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</si>
  <si>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</si>
  <si>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</si>
  <si>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</si>
  <si>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</si>
  <si>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</si>
  <si>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</si>
  <si>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>Освітня субвенція з державного бюджету місцевим бюджетам</t>
  </si>
  <si>
    <t>221 1190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</si>
  <si>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</si>
  <si>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</si>
  <si>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</si>
  <si>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</si>
  <si>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</si>
  <si>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</si>
  <si>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</si>
  <si>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</si>
  <si>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</si>
  <si>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</si>
  <si>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</si>
  <si>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(грн. коп.)</t>
  </si>
  <si>
    <t>НАДХОДЖЕННЯ  ТРАНСФЕРТІВ З  ДЕРЖАВНОГО БЮДЖЕТУ  ДО  ОБЛАСНОГО БЮДЖЕТУ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</si>
  <si>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</si>
  <si>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</si>
  <si>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</si>
  <si>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</si>
  <si>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</si>
  <si>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</si>
  <si>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</si>
  <si>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</si>
  <si>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</si>
  <si>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</si>
  <si>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</si>
  <si>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</si>
  <si>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</si>
  <si>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</si>
  <si>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</si>
  <si>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</si>
  <si>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</si>
  <si>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>Субвенція з державного бюджету місцевим бюджетам на виконання заходів з проекту " Активні парки - локації здорової України"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</si>
  <si>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</si>
  <si>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</si>
  <si>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проектування, будівництво, модернізацію обєктів соціальної сфери, культурної спадщини, що мають вплив на життєдіяльність населення</t>
  </si>
  <si>
    <t>Субвенція з державного бюджету місцевим бюджетам на реалізаці. проектів, спрямованих на ліквідацію наслідків збройної агресії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</si>
  <si>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</si>
  <si>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 (Мінреінтеграції)</t>
  </si>
  <si>
    <t>Надійшло з урахуванням повернення в ДБ</t>
  </si>
  <si>
    <t>на 2024 рік</t>
  </si>
  <si>
    <t>на січень - березень  2024 року</t>
  </si>
  <si>
    <t xml:space="preserve">                                       станом на 01 квітня 2024 року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</si>
</sst>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₴_-;\-* #,##0.00_₴_-;_-* &quot;-&quot;??_₴_-;_-@_-"/>
    <numFmt numFmtId="182" formatCode="0.0"/>
    <numFmt numFmtId="192" formatCode="#,##0.00_ ;\-#,##0.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9" fillId="24" borderId="16" applyNumberFormat="0" applyAlignment="0" applyProtection="0"/>
    <xf numFmtId="0" fontId="24" fillId="4" borderId="0" applyNumberFormat="0" applyBorder="0" applyAlignment="0" applyProtection="0"/>
    <xf numFmtId="0" fontId="30" fillId="0" borderId="17" applyNumberFormat="0" applyFill="0" applyAlignment="0" applyProtection="0"/>
    <xf numFmtId="0" fontId="16" fillId="0" borderId="2" applyNumberFormat="0" applyFill="0" applyAlignment="0" applyProtection="0"/>
    <xf numFmtId="0" fontId="31" fillId="0" borderId="18" applyNumberFormat="0" applyFill="0" applyAlignment="0" applyProtection="0"/>
    <xf numFmtId="0" fontId="17" fillId="0" borderId="3" applyNumberFormat="0" applyFill="0" applyAlignment="0" applyProtection="0"/>
    <xf numFmtId="0" fontId="32" fillId="0" borderId="19" applyNumberFormat="0" applyFill="0" applyAlignment="0" applyProtection="0"/>
    <xf numFmtId="0" fontId="18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2" fillId="0" borderId="5" applyNumberFormat="0" applyFill="0" applyAlignment="0" applyProtection="0"/>
    <xf numFmtId="0" fontId="19" fillId="20" borderId="6" applyNumberFormat="0" applyAlignment="0" applyProtection="0"/>
    <xf numFmtId="0" fontId="33" fillId="25" borderId="20" applyNumberFormat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/>
    <xf numFmtId="0" fontId="6" fillId="0" borderId="0"/>
    <xf numFmtId="0" fontId="1" fillId="22" borderId="7" applyNumberFormat="0" applyFont="0" applyAlignment="0" applyProtection="0"/>
    <xf numFmtId="0" fontId="28" fillId="26" borderId="21" applyNumberFormat="0" applyFont="0" applyAlignment="0" applyProtection="0"/>
    <xf numFmtId="0" fontId="28" fillId="26" borderId="21" applyNumberFormat="0" applyFont="0" applyAlignment="0" applyProtection="0"/>
    <xf numFmtId="0" fontId="28" fillId="26" borderId="21" applyNumberFormat="0" applyFont="0" applyAlignment="0" applyProtection="0"/>
    <xf numFmtId="0" fontId="35" fillId="0" borderId="22" applyNumberFormat="0" applyFill="0" applyAlignment="0" applyProtection="0"/>
    <xf numFmtId="0" fontId="21" fillId="21" borderId="0" applyNumberFormat="0" applyBorder="0" applyAlignment="0" applyProtection="0"/>
    <xf numFmtId="0" fontId="27" fillId="0" borderId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4" fontId="3" fillId="23" borderId="8" xfId="0" applyNumberFormat="1" applyFont="1" applyFill="1" applyBorder="1" applyAlignment="1">
      <alignment vertical="center"/>
    </xf>
    <xf numFmtId="182" fontId="7" fillId="0" borderId="8" xfId="0" applyNumberFormat="1" applyFont="1" applyFill="1" applyBorder="1" applyAlignment="1">
      <alignment horizontal="center" vertical="center" wrapText="1"/>
    </xf>
    <xf numFmtId="0" fontId="7" fillId="0" borderId="8" xfId="63" applyFont="1" applyFill="1" applyBorder="1" applyAlignment="1" applyProtection="1">
      <alignment horizontal="left" vertical="center" wrapText="1"/>
    </xf>
    <xf numFmtId="49" fontId="9" fillId="0" borderId="8" xfId="63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" fontId="9" fillId="23" borderId="8" xfId="0" applyNumberFormat="1" applyFont="1" applyFill="1" applyBorder="1" applyAlignment="1">
      <alignment vertical="center"/>
    </xf>
    <xf numFmtId="4" fontId="9" fillId="23" borderId="8" xfId="0" applyNumberFormat="1" applyFont="1" applyFill="1" applyBorder="1" applyAlignment="1">
      <alignment vertical="center" wrapText="1"/>
    </xf>
    <xf numFmtId="0" fontId="7" fillId="23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8" xfId="63" applyFont="1" applyFill="1" applyBorder="1" applyAlignment="1" applyProtection="1">
      <alignment horizontal="left" vertical="center" wrapText="1"/>
      <protection locked="0"/>
    </xf>
    <xf numFmtId="49" fontId="9" fillId="0" borderId="8" xfId="63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23" borderId="0" xfId="0" applyFont="1" applyFill="1" applyBorder="1" applyAlignment="1">
      <alignment vertical="center" wrapText="1"/>
    </xf>
    <xf numFmtId="182" fontId="9" fillId="0" borderId="8" xfId="0" applyNumberFormat="1" applyFont="1" applyFill="1" applyBorder="1" applyAlignment="1">
      <alignment horizontal="center" vertical="center"/>
    </xf>
    <xf numFmtId="182" fontId="3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8" xfId="63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Fill="1" applyBorder="1"/>
    <xf numFmtId="0" fontId="7" fillId="0" borderId="8" xfId="62" applyFont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192" fontId="9" fillId="0" borderId="8" xfId="74" applyNumberFormat="1" applyFont="1" applyFill="1" applyBorder="1" applyAlignment="1">
      <alignment horizontal="right" vertical="center" wrapText="1"/>
    </xf>
    <xf numFmtId="181" fontId="9" fillId="0" borderId="8" xfId="73" applyFont="1" applyFill="1" applyBorder="1" applyAlignment="1">
      <alignment horizontal="right" vertical="center" wrapText="1"/>
    </xf>
    <xf numFmtId="4" fontId="37" fillId="23" borderId="8" xfId="0" applyNumberFormat="1" applyFont="1" applyFill="1" applyBorder="1" applyAlignment="1">
      <alignment vertical="center"/>
    </xf>
    <xf numFmtId="4" fontId="38" fillId="23" borderId="8" xfId="0" applyNumberFormat="1" applyFont="1" applyFill="1" applyBorder="1" applyAlignment="1">
      <alignment vertical="center"/>
    </xf>
    <xf numFmtId="4" fontId="39" fillId="23" borderId="0" xfId="0" applyNumberFormat="1" applyFont="1" applyFill="1" applyBorder="1" applyAlignment="1">
      <alignment vertical="center"/>
    </xf>
    <xf numFmtId="0" fontId="40" fillId="23" borderId="0" xfId="0" applyFont="1" applyFill="1"/>
    <xf numFmtId="4" fontId="3" fillId="0" borderId="9" xfId="0" applyNumberFormat="1" applyFont="1" applyFill="1" applyBorder="1" applyAlignment="1">
      <alignment vertical="center"/>
    </xf>
    <xf numFmtId="181" fontId="3" fillId="23" borderId="8" xfId="73" applyFont="1" applyFill="1" applyBorder="1" applyAlignment="1">
      <alignment horizontal="right" vertical="center"/>
    </xf>
    <xf numFmtId="181" fontId="3" fillId="0" borderId="8" xfId="73" applyFont="1" applyFill="1" applyBorder="1" applyAlignment="1">
      <alignment horizontal="right" vertical="center"/>
    </xf>
    <xf numFmtId="181" fontId="9" fillId="0" borderId="0" xfId="73" applyFont="1" applyFill="1" applyAlignment="1">
      <alignment horizontal="right" vertical="center"/>
    </xf>
    <xf numFmtId="181" fontId="9" fillId="0" borderId="8" xfId="73" applyFont="1" applyFill="1" applyBorder="1" applyAlignment="1">
      <alignment horizontal="right" vertical="center"/>
    </xf>
    <xf numFmtId="181" fontId="9" fillId="0" borderId="9" xfId="74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181" fontId="9" fillId="0" borderId="10" xfId="73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81" fontId="9" fillId="0" borderId="8" xfId="74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181" fontId="9" fillId="0" borderId="0" xfId="73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center" vertical="center" wrapText="1"/>
    </xf>
    <xf numFmtId="182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" fontId="12" fillId="23" borderId="0" xfId="0" applyNumberFormat="1" applyFont="1" applyFill="1" applyBorder="1" applyAlignment="1">
      <alignment vertical="center"/>
    </xf>
    <xf numFmtId="0" fontId="8" fillId="23" borderId="0" xfId="0" applyFont="1" applyFill="1"/>
    <xf numFmtId="181" fontId="9" fillId="0" borderId="8" xfId="74" applyFont="1" applyBorder="1" applyAlignment="1">
      <alignment horizontal="right" vertical="center" wrapText="1"/>
    </xf>
    <xf numFmtId="4" fontId="9" fillId="23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1" fontId="9" fillId="0" borderId="11" xfId="73" applyFont="1" applyFill="1" applyBorder="1" applyAlignment="1">
      <alignment horizontal="center" vertical="center" wrapText="1"/>
    </xf>
    <xf numFmtId="181" fontId="9" fillId="0" borderId="12" xfId="73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вод " xfId="45"/>
    <cellStyle name="Добре" xfId="46"/>
    <cellStyle name="Заголовок 1" xfId="47" builtinId="16" customBuiltin="1"/>
    <cellStyle name="Заголовок 1 2" xfId="48"/>
    <cellStyle name="Заголовок 2" xfId="49" builtinId="17" customBuiltin="1"/>
    <cellStyle name="Заголовок 2 2" xfId="50"/>
    <cellStyle name="Заголовок 3" xfId="51" builtinId="18" customBuiltin="1"/>
    <cellStyle name="Заголовок 3 2" xfId="52"/>
    <cellStyle name="Заголовок 4" xfId="53" builtinId="19" customBuiltin="1"/>
    <cellStyle name="Заголовок 4 2" xfId="54"/>
    <cellStyle name="Звичайний" xfId="0" builtinId="0"/>
    <cellStyle name="Звичайний 2" xfId="55"/>
    <cellStyle name="Звичайний 3" xfId="56"/>
    <cellStyle name="Зв'язана клітинка" xfId="57"/>
    <cellStyle name="Контрольна клітинка" xfId="58"/>
    <cellStyle name="Контрольная ячейка" xfId="59"/>
    <cellStyle name="Назва" xfId="60"/>
    <cellStyle name="Название" xfId="61"/>
    <cellStyle name="Обычный 2" xfId="62"/>
    <cellStyle name="Обычный_ZV1PIV98" xfId="63"/>
    <cellStyle name="Примечание 2" xfId="64"/>
    <cellStyle name="Примечание 3" xfId="65"/>
    <cellStyle name="Примечание 4" xfId="66"/>
    <cellStyle name="Примечание 5" xfId="67"/>
    <cellStyle name="Связанная ячейка" xfId="68"/>
    <cellStyle name="Середній" xfId="69"/>
    <cellStyle name="Стиль 1" xfId="70"/>
    <cellStyle name="Текст попередження" xfId="71"/>
    <cellStyle name="Текст предупреждения" xfId="72"/>
    <cellStyle name="Финансовый 2" xfId="74"/>
    <cellStyle name="Фінансовий" xfId="7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IV53"/>
    </sheetView>
  </sheetViews>
  <sheetFormatPr defaultRowHeight="22.8" x14ac:dyDescent="0.3"/>
  <cols>
    <col min="1" max="1" width="69.88671875" style="71" customWidth="1"/>
    <col min="2" max="2" width="14.109375" style="72" hidden="1" customWidth="1"/>
    <col min="3" max="3" width="10.6640625" style="72" hidden="1" customWidth="1"/>
    <col min="4" max="4" width="16.44140625" style="7" customWidth="1"/>
    <col min="5" max="5" width="8.44140625" style="7" hidden="1" customWidth="1"/>
    <col min="6" max="6" width="27.77734375" style="50" customWidth="1"/>
    <col min="7" max="7" width="33.33203125" style="77" customWidth="1"/>
    <col min="8" max="8" width="29.6640625" style="73" customWidth="1"/>
    <col min="9" max="9" width="19" style="74" customWidth="1"/>
    <col min="10" max="10" width="29.33203125" style="7" customWidth="1"/>
    <col min="11" max="11" width="24.33203125" style="65" customWidth="1"/>
    <col min="12" max="12" width="29.109375" style="54" customWidth="1"/>
    <col min="13" max="16384" width="8.88671875" style="7"/>
  </cols>
  <sheetData>
    <row r="1" spans="1:12" ht="22.8" customHeight="1" x14ac:dyDescent="0.3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4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3">
      <c r="A3" s="29"/>
      <c r="B3" s="29"/>
      <c r="C3" s="29"/>
      <c r="D3" s="29"/>
      <c r="E3" s="29"/>
      <c r="F3" s="30"/>
      <c r="G3" s="30"/>
      <c r="H3" s="29"/>
      <c r="I3" s="33"/>
      <c r="J3" s="29" t="s">
        <v>28</v>
      </c>
      <c r="K3" s="39"/>
    </row>
    <row r="4" spans="1:12" ht="21" customHeight="1" x14ac:dyDescent="0.3">
      <c r="A4" s="90" t="s">
        <v>0</v>
      </c>
      <c r="B4" s="5" t="s">
        <v>20</v>
      </c>
      <c r="C4" s="5" t="s">
        <v>21</v>
      </c>
      <c r="D4" s="5" t="s">
        <v>1</v>
      </c>
      <c r="E4" s="5" t="s">
        <v>2</v>
      </c>
      <c r="F4" s="6" t="s">
        <v>3</v>
      </c>
      <c r="G4" s="4"/>
      <c r="H4" s="80" t="s">
        <v>4</v>
      </c>
      <c r="I4" s="81"/>
      <c r="J4" s="82" t="s">
        <v>5</v>
      </c>
      <c r="K4" s="84" t="s">
        <v>33</v>
      </c>
      <c r="L4" s="86" t="s">
        <v>54</v>
      </c>
    </row>
    <row r="5" spans="1:12" ht="52.2" customHeight="1" x14ac:dyDescent="0.3">
      <c r="A5" s="91"/>
      <c r="B5" s="1"/>
      <c r="C5" s="1"/>
      <c r="D5" s="1"/>
      <c r="E5" s="1"/>
      <c r="F5" s="23" t="s">
        <v>55</v>
      </c>
      <c r="G5" s="23" t="s">
        <v>56</v>
      </c>
      <c r="H5" s="24" t="s">
        <v>6</v>
      </c>
      <c r="I5" s="9" t="s">
        <v>7</v>
      </c>
      <c r="J5" s="83"/>
      <c r="K5" s="85"/>
      <c r="L5" s="87"/>
    </row>
    <row r="6" spans="1:12" ht="24.6" x14ac:dyDescent="0.3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55"/>
    </row>
    <row r="7" spans="1:12" x14ac:dyDescent="0.3">
      <c r="A7" s="10" t="s">
        <v>9</v>
      </c>
      <c r="B7" s="11" t="s">
        <v>10</v>
      </c>
      <c r="C7" s="11" t="s">
        <v>11</v>
      </c>
      <c r="D7" s="12">
        <v>41020100</v>
      </c>
      <c r="E7" s="12"/>
      <c r="F7" s="22">
        <v>291863800</v>
      </c>
      <c r="G7" s="22">
        <v>72966000</v>
      </c>
      <c r="H7" s="22">
        <v>72966000</v>
      </c>
      <c r="I7" s="31">
        <f t="shared" ref="I7:I28" si="0">H7/G7*100</f>
        <v>100</v>
      </c>
      <c r="J7" s="13">
        <f t="shared" ref="J7:J17" si="1">G7-H7</f>
        <v>0</v>
      </c>
      <c r="K7" s="57"/>
      <c r="L7" s="55"/>
    </row>
    <row r="8" spans="1:12" ht="84" x14ac:dyDescent="0.3">
      <c r="A8" s="25" t="s">
        <v>12</v>
      </c>
      <c r="B8" s="26" t="s">
        <v>13</v>
      </c>
      <c r="C8" s="26" t="s">
        <v>11</v>
      </c>
      <c r="D8" s="12">
        <v>41020200</v>
      </c>
      <c r="E8" s="16" t="s">
        <v>14</v>
      </c>
      <c r="F8" s="21">
        <v>113751600</v>
      </c>
      <c r="G8" s="21">
        <v>28437900</v>
      </c>
      <c r="H8" s="78">
        <v>28437900</v>
      </c>
      <c r="I8" s="31">
        <f t="shared" si="0"/>
        <v>100</v>
      </c>
      <c r="J8" s="13">
        <f t="shared" si="1"/>
        <v>0</v>
      </c>
      <c r="K8" s="57"/>
      <c r="L8" s="55"/>
    </row>
    <row r="9" spans="1:12" ht="63" hidden="1" x14ac:dyDescent="0.3">
      <c r="A9" s="25" t="s">
        <v>43</v>
      </c>
      <c r="B9" s="26"/>
      <c r="C9" s="26"/>
      <c r="D9" s="12">
        <v>41021100</v>
      </c>
      <c r="E9" s="16"/>
      <c r="F9" s="47"/>
      <c r="G9" s="21"/>
      <c r="H9" s="37"/>
      <c r="I9" s="31" t="e">
        <f t="shared" si="0"/>
        <v>#DIV/0!</v>
      </c>
      <c r="J9" s="13">
        <f t="shared" si="1"/>
        <v>0</v>
      </c>
      <c r="K9" s="57"/>
      <c r="L9" s="55"/>
    </row>
    <row r="10" spans="1:12" ht="63" hidden="1" x14ac:dyDescent="0.3">
      <c r="A10" s="20" t="s">
        <v>34</v>
      </c>
      <c r="B10" s="26"/>
      <c r="C10" s="26"/>
      <c r="D10" s="12">
        <v>41030500</v>
      </c>
      <c r="E10" s="16"/>
      <c r="F10" s="47"/>
      <c r="G10" s="21"/>
      <c r="H10" s="79"/>
      <c r="I10" s="31" t="e">
        <f t="shared" si="0"/>
        <v>#DIV/0!</v>
      </c>
      <c r="J10" s="13">
        <f t="shared" si="1"/>
        <v>0</v>
      </c>
      <c r="K10" s="56"/>
      <c r="L10" s="55"/>
    </row>
    <row r="11" spans="1:12" ht="84" hidden="1" x14ac:dyDescent="0.3">
      <c r="A11" s="20" t="s">
        <v>32</v>
      </c>
      <c r="B11" s="27"/>
      <c r="C11" s="27"/>
      <c r="D11" s="12">
        <v>41032300</v>
      </c>
      <c r="E11" s="19"/>
      <c r="F11" s="48"/>
      <c r="G11" s="8"/>
      <c r="H11" s="79"/>
      <c r="I11" s="31" t="e">
        <f t="shared" si="0"/>
        <v>#DIV/0!</v>
      </c>
      <c r="J11" s="13">
        <f t="shared" si="1"/>
        <v>0</v>
      </c>
      <c r="K11" s="56"/>
      <c r="L11" s="55"/>
    </row>
    <row r="12" spans="1:12" ht="133.19999999999999" customHeight="1" x14ac:dyDescent="0.4">
      <c r="A12" s="43" t="s">
        <v>52</v>
      </c>
      <c r="B12" s="42"/>
      <c r="C12" s="42"/>
      <c r="D12" s="12">
        <v>41021300</v>
      </c>
      <c r="E12" s="19"/>
      <c r="F12" s="21">
        <v>1013945</v>
      </c>
      <c r="G12" s="21">
        <v>1013945</v>
      </c>
      <c r="H12" s="79">
        <v>1013945</v>
      </c>
      <c r="I12" s="31">
        <f t="shared" si="0"/>
        <v>100</v>
      </c>
      <c r="J12" s="13">
        <f t="shared" si="1"/>
        <v>0</v>
      </c>
      <c r="K12" s="56"/>
      <c r="L12" s="55"/>
    </row>
    <row r="13" spans="1:12" ht="126" hidden="1" x14ac:dyDescent="0.4">
      <c r="A13" s="43" t="s">
        <v>53</v>
      </c>
      <c r="B13" s="42"/>
      <c r="C13" s="42"/>
      <c r="D13" s="12">
        <v>41021301</v>
      </c>
      <c r="E13" s="19"/>
      <c r="F13" s="47"/>
      <c r="G13" s="21"/>
      <c r="H13" s="79"/>
      <c r="I13" s="31" t="e">
        <f>H13/G13*100</f>
        <v>#DIV/0!</v>
      </c>
      <c r="J13" s="13">
        <f>G13-H13</f>
        <v>0</v>
      </c>
      <c r="K13" s="56"/>
      <c r="L13" s="55"/>
    </row>
    <row r="14" spans="1:12" ht="105" hidden="1" x14ac:dyDescent="0.4">
      <c r="A14" s="25" t="s">
        <v>46</v>
      </c>
      <c r="B14" s="42"/>
      <c r="C14" s="42"/>
      <c r="D14" s="12">
        <v>41021400</v>
      </c>
      <c r="E14" s="19"/>
      <c r="F14" s="47"/>
      <c r="G14" s="21"/>
      <c r="H14" s="79"/>
      <c r="I14" s="31" t="e">
        <f>H14/G14*100</f>
        <v>#DIV/0!</v>
      </c>
      <c r="J14" s="13">
        <f>G14-H14</f>
        <v>0</v>
      </c>
      <c r="K14" s="56"/>
      <c r="L14" s="55"/>
    </row>
    <row r="15" spans="1:12" ht="63" hidden="1" x14ac:dyDescent="0.3">
      <c r="A15" s="20" t="s">
        <v>34</v>
      </c>
      <c r="B15" s="27"/>
      <c r="C15" s="27"/>
      <c r="D15" s="12">
        <v>41030500</v>
      </c>
      <c r="E15" s="19"/>
      <c r="F15" s="47"/>
      <c r="G15" s="21"/>
      <c r="H15" s="79"/>
      <c r="I15" s="31" t="e">
        <f>H15/G15*100</f>
        <v>#DIV/0!</v>
      </c>
      <c r="J15" s="13">
        <f>G15-H15</f>
        <v>0</v>
      </c>
      <c r="K15" s="56"/>
      <c r="L15" s="55"/>
    </row>
    <row r="16" spans="1:12" ht="42" hidden="1" x14ac:dyDescent="0.3">
      <c r="A16" s="20" t="s">
        <v>48</v>
      </c>
      <c r="B16" s="27"/>
      <c r="C16" s="27"/>
      <c r="D16" s="12">
        <v>41031900</v>
      </c>
      <c r="E16" s="19"/>
      <c r="F16" s="47"/>
      <c r="G16" s="21"/>
      <c r="H16" s="79"/>
      <c r="I16" s="31" t="e">
        <f t="shared" si="0"/>
        <v>#DIV/0!</v>
      </c>
      <c r="J16" s="13">
        <f t="shared" si="1"/>
        <v>0</v>
      </c>
      <c r="K16" s="56"/>
      <c r="L16" s="55"/>
    </row>
    <row r="17" spans="1:12" ht="63" hidden="1" x14ac:dyDescent="0.3">
      <c r="A17" s="40" t="s">
        <v>49</v>
      </c>
      <c r="B17" s="27"/>
      <c r="C17" s="27"/>
      <c r="D17" s="12">
        <v>41032800</v>
      </c>
      <c r="E17" s="19"/>
      <c r="F17" s="47"/>
      <c r="G17" s="21"/>
      <c r="H17" s="79"/>
      <c r="I17" s="31" t="e">
        <f t="shared" si="0"/>
        <v>#DIV/0!</v>
      </c>
      <c r="J17" s="13">
        <f t="shared" si="1"/>
        <v>0</v>
      </c>
      <c r="K17" s="56"/>
      <c r="L17" s="55"/>
    </row>
    <row r="18" spans="1:12" ht="63" x14ac:dyDescent="0.3">
      <c r="A18" s="20" t="s">
        <v>47</v>
      </c>
      <c r="B18" s="27"/>
      <c r="C18" s="27"/>
      <c r="D18" s="12">
        <v>41032900</v>
      </c>
      <c r="E18" s="19"/>
      <c r="F18" s="21">
        <v>457400</v>
      </c>
      <c r="G18" s="21">
        <v>41600</v>
      </c>
      <c r="H18" s="37">
        <v>41600</v>
      </c>
      <c r="I18" s="31">
        <f>H18/G18*100</f>
        <v>100</v>
      </c>
      <c r="J18" s="13">
        <f>G18-H18</f>
        <v>0</v>
      </c>
      <c r="K18" s="56"/>
      <c r="L18" s="55"/>
    </row>
    <row r="19" spans="1:12" ht="63" x14ac:dyDescent="0.3">
      <c r="A19" s="10" t="s">
        <v>44</v>
      </c>
      <c r="B19" s="11"/>
      <c r="C19" s="11"/>
      <c r="D19" s="12">
        <v>41033000</v>
      </c>
      <c r="E19" s="12"/>
      <c r="F19" s="21">
        <v>46623200</v>
      </c>
      <c r="G19" s="21">
        <v>11655600</v>
      </c>
      <c r="H19" s="21">
        <f>9713000+1942600</f>
        <v>11655600</v>
      </c>
      <c r="I19" s="31">
        <f t="shared" si="0"/>
        <v>100</v>
      </c>
      <c r="J19" s="13">
        <f>G19-H19</f>
        <v>0</v>
      </c>
      <c r="K19" s="56"/>
      <c r="L19" s="55"/>
    </row>
    <row r="20" spans="1:12" ht="84" hidden="1" x14ac:dyDescent="0.3">
      <c r="A20" s="10" t="s">
        <v>42</v>
      </c>
      <c r="B20" s="11"/>
      <c r="C20" s="11"/>
      <c r="D20" s="12">
        <v>41033400</v>
      </c>
      <c r="E20" s="12"/>
      <c r="F20" s="47"/>
      <c r="G20" s="21"/>
      <c r="H20" s="44"/>
      <c r="I20" s="31" t="e">
        <f>H20/G20*100</f>
        <v>#DIV/0!</v>
      </c>
      <c r="J20" s="13">
        <f>G20-H20-K20</f>
        <v>0</v>
      </c>
      <c r="K20" s="56"/>
      <c r="L20" s="55"/>
    </row>
    <row r="21" spans="1:12" ht="63" hidden="1" x14ac:dyDescent="0.3">
      <c r="A21" s="10" t="s">
        <v>38</v>
      </c>
      <c r="B21" s="11"/>
      <c r="C21" s="11"/>
      <c r="D21" s="12">
        <v>41033800</v>
      </c>
      <c r="E21" s="12"/>
      <c r="F21" s="47"/>
      <c r="G21" s="21"/>
      <c r="H21" s="44"/>
      <c r="I21" s="31" t="e">
        <f>H21/G21*100</f>
        <v>#DIV/0!</v>
      </c>
      <c r="J21" s="13">
        <f>G21-H21-K21</f>
        <v>0</v>
      </c>
      <c r="K21" s="56"/>
      <c r="L21" s="55"/>
    </row>
    <row r="22" spans="1:12" ht="42" x14ac:dyDescent="0.3">
      <c r="A22" s="10" t="s">
        <v>15</v>
      </c>
      <c r="B22" s="11" t="s">
        <v>16</v>
      </c>
      <c r="C22" s="11" t="s">
        <v>11</v>
      </c>
      <c r="D22" s="12">
        <v>41033900</v>
      </c>
      <c r="E22" s="12"/>
      <c r="F22" s="21">
        <v>180590800</v>
      </c>
      <c r="G22" s="21">
        <v>40294700</v>
      </c>
      <c r="H22" s="21">
        <v>40294700</v>
      </c>
      <c r="I22" s="31">
        <f t="shared" si="0"/>
        <v>100</v>
      </c>
      <c r="J22" s="13">
        <f t="shared" ref="J22:J30" si="2">G22-H22</f>
        <v>0</v>
      </c>
      <c r="K22" s="57"/>
      <c r="L22" s="55"/>
    </row>
    <row r="23" spans="1:12" ht="63" hidden="1" x14ac:dyDescent="0.3">
      <c r="A23" s="20" t="s">
        <v>31</v>
      </c>
      <c r="B23" s="11"/>
      <c r="C23" s="11"/>
      <c r="D23" s="12">
        <v>41034500</v>
      </c>
      <c r="E23" s="16"/>
      <c r="F23" s="47"/>
      <c r="G23" s="21"/>
      <c r="H23" s="44"/>
      <c r="I23" s="31" t="e">
        <f>H23/G23*100</f>
        <v>#DIV/0!</v>
      </c>
      <c r="J23" s="13">
        <f>G23-H23</f>
        <v>0</v>
      </c>
      <c r="K23" s="57"/>
      <c r="L23" s="55"/>
    </row>
    <row r="24" spans="1:12" ht="63" hidden="1" x14ac:dyDescent="0.3">
      <c r="A24" s="20" t="s">
        <v>40</v>
      </c>
      <c r="B24" s="11"/>
      <c r="C24" s="11"/>
      <c r="D24" s="12">
        <v>41035300</v>
      </c>
      <c r="E24" s="16"/>
      <c r="F24" s="47"/>
      <c r="G24" s="21"/>
      <c r="H24" s="44"/>
      <c r="I24" s="31" t="e">
        <f>H24/G24*100</f>
        <v>#DIV/0!</v>
      </c>
      <c r="J24" s="13">
        <f>G24-H24</f>
        <v>0</v>
      </c>
      <c r="K24" s="57"/>
      <c r="L24" s="55"/>
    </row>
    <row r="25" spans="1:12" ht="63" hidden="1" x14ac:dyDescent="0.3">
      <c r="A25" s="20" t="s">
        <v>27</v>
      </c>
      <c r="B25" s="15" t="s">
        <v>25</v>
      </c>
      <c r="C25" s="15" t="s">
        <v>26</v>
      </c>
      <c r="D25" s="12">
        <v>41035400</v>
      </c>
      <c r="E25" s="16"/>
      <c r="F25" s="47"/>
      <c r="G25" s="21"/>
      <c r="H25" s="21"/>
      <c r="I25" s="31" t="e">
        <f t="shared" si="0"/>
        <v>#DIV/0!</v>
      </c>
      <c r="J25" s="13">
        <f t="shared" si="2"/>
        <v>0</v>
      </c>
      <c r="K25" s="57"/>
      <c r="L25" s="55"/>
    </row>
    <row r="26" spans="1:12" ht="105" hidden="1" x14ac:dyDescent="0.3">
      <c r="A26" s="41" t="s">
        <v>45</v>
      </c>
      <c r="B26" s="15" t="s">
        <v>25</v>
      </c>
      <c r="C26" s="15" t="s">
        <v>26</v>
      </c>
      <c r="D26" s="12">
        <v>41035600</v>
      </c>
      <c r="E26" s="16"/>
      <c r="F26" s="47"/>
      <c r="G26" s="21"/>
      <c r="H26" s="21"/>
      <c r="I26" s="31" t="e">
        <f t="shared" si="0"/>
        <v>#DIV/0!</v>
      </c>
      <c r="J26" s="13">
        <f>G26-H26</f>
        <v>0</v>
      </c>
      <c r="K26" s="58"/>
      <c r="L26" s="55"/>
    </row>
    <row r="27" spans="1:12" ht="63" hidden="1" x14ac:dyDescent="0.3">
      <c r="A27" s="20" t="s">
        <v>37</v>
      </c>
      <c r="B27" s="15"/>
      <c r="C27" s="15"/>
      <c r="D27" s="12">
        <v>41036100</v>
      </c>
      <c r="E27" s="16"/>
      <c r="F27" s="47"/>
      <c r="G27" s="21"/>
      <c r="H27" s="21"/>
      <c r="I27" s="31" t="e">
        <f t="shared" si="0"/>
        <v>#DIV/0!</v>
      </c>
      <c r="J27" s="13">
        <f t="shared" si="2"/>
        <v>0</v>
      </c>
      <c r="K27" s="56"/>
      <c r="L27" s="55"/>
    </row>
    <row r="28" spans="1:12" ht="63" hidden="1" x14ac:dyDescent="0.3">
      <c r="A28" s="20" t="s">
        <v>36</v>
      </c>
      <c r="B28" s="15"/>
      <c r="C28" s="15"/>
      <c r="D28" s="12">
        <v>41036400</v>
      </c>
      <c r="E28" s="16"/>
      <c r="F28" s="47"/>
      <c r="G28" s="21"/>
      <c r="H28" s="21"/>
      <c r="I28" s="31" t="e">
        <f t="shared" si="0"/>
        <v>#DIV/0!</v>
      </c>
      <c r="J28" s="13">
        <f t="shared" si="2"/>
        <v>0</v>
      </c>
      <c r="K28" s="56"/>
      <c r="L28" s="55"/>
    </row>
    <row r="29" spans="1:12" ht="42" hidden="1" x14ac:dyDescent="0.3">
      <c r="A29" s="20" t="s">
        <v>39</v>
      </c>
      <c r="B29" s="15"/>
      <c r="C29" s="15"/>
      <c r="D29" s="12">
        <v>41037000</v>
      </c>
      <c r="E29" s="16"/>
      <c r="F29" s="47"/>
      <c r="G29" s="21"/>
      <c r="H29" s="13"/>
      <c r="I29" s="31" t="e">
        <f>H29/#REF!*100</f>
        <v>#REF!</v>
      </c>
      <c r="J29" s="13">
        <f t="shared" si="2"/>
        <v>0</v>
      </c>
      <c r="K29" s="56"/>
      <c r="L29" s="55"/>
    </row>
    <row r="30" spans="1:12" ht="84" hidden="1" x14ac:dyDescent="0.3">
      <c r="A30" s="20" t="s">
        <v>35</v>
      </c>
      <c r="B30" s="15"/>
      <c r="C30" s="15"/>
      <c r="D30" s="12">
        <v>41037200</v>
      </c>
      <c r="E30" s="16"/>
      <c r="F30" s="47"/>
      <c r="G30" s="21"/>
      <c r="H30" s="13"/>
      <c r="I30" s="31" t="e">
        <f>H30/#REF!*100</f>
        <v>#REF!</v>
      </c>
      <c r="J30" s="13">
        <f t="shared" si="2"/>
        <v>0</v>
      </c>
      <c r="K30" s="56"/>
      <c r="L30" s="55"/>
    </row>
    <row r="31" spans="1:12" ht="63" hidden="1" x14ac:dyDescent="0.3">
      <c r="A31" s="20" t="s">
        <v>41</v>
      </c>
      <c r="B31" s="15"/>
      <c r="C31" s="15"/>
      <c r="D31" s="12">
        <v>41039100</v>
      </c>
      <c r="E31" s="16"/>
      <c r="F31" s="47"/>
      <c r="G31" s="21"/>
      <c r="H31" s="13"/>
      <c r="I31" s="31" t="e">
        <f>H31/#REF!*100</f>
        <v>#REF!</v>
      </c>
      <c r="J31" s="13" t="e">
        <f>#REF!-H31-K31</f>
        <v>#REF!</v>
      </c>
      <c r="K31" s="56"/>
      <c r="L31" s="55"/>
    </row>
    <row r="32" spans="1:12" s="28" customFormat="1" ht="40.799999999999997" x14ac:dyDescent="0.3">
      <c r="A32" s="17" t="s">
        <v>22</v>
      </c>
      <c r="B32" s="18"/>
      <c r="C32" s="18"/>
      <c r="D32" s="19"/>
      <c r="E32" s="19"/>
      <c r="F32" s="8">
        <f>SUM(F7:F28)</f>
        <v>634300745</v>
      </c>
      <c r="G32" s="8">
        <f>SUM(G7:G28)</f>
        <v>154409745</v>
      </c>
      <c r="H32" s="8">
        <f>SUM(H7:H28)</f>
        <v>154409745</v>
      </c>
      <c r="I32" s="32">
        <f>H32/G32*100</f>
        <v>100</v>
      </c>
      <c r="J32" s="8">
        <f>SUM(J7:J28)</f>
        <v>0</v>
      </c>
      <c r="K32" s="51">
        <f>SUM(K7:K31)</f>
        <v>0</v>
      </c>
      <c r="L32" s="52">
        <f>SUM(L7:L28)</f>
        <v>0</v>
      </c>
    </row>
    <row r="33" spans="1:12" ht="24.6" x14ac:dyDescent="0.3">
      <c r="A33" s="88" t="s">
        <v>17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55"/>
    </row>
    <row r="34" spans="1:12" ht="63" hidden="1" x14ac:dyDescent="0.3">
      <c r="A34" s="10" t="s">
        <v>30</v>
      </c>
      <c r="B34" s="11"/>
      <c r="C34" s="11"/>
      <c r="D34" s="12">
        <v>41033000</v>
      </c>
      <c r="E34" s="62"/>
      <c r="F34" s="62"/>
      <c r="G34" s="63"/>
      <c r="H34" s="63"/>
      <c r="I34" s="31" t="e">
        <f>H34/#REF!*100</f>
        <v>#REF!</v>
      </c>
      <c r="J34" s="13" t="e">
        <f>#REF!-H34-K34</f>
        <v>#REF!</v>
      </c>
      <c r="K34" s="64"/>
      <c r="L34" s="55"/>
    </row>
    <row r="35" spans="1:12" ht="105" hidden="1" x14ac:dyDescent="0.3">
      <c r="A35" s="20" t="s">
        <v>50</v>
      </c>
      <c r="B35" s="11"/>
      <c r="C35" s="11"/>
      <c r="D35" s="12">
        <v>41034800</v>
      </c>
      <c r="E35" s="16"/>
      <c r="F35" s="21"/>
      <c r="G35" s="21"/>
      <c r="H35" s="45"/>
      <c r="I35" s="31" t="e">
        <f t="shared" ref="I35:I40" si="3">H35/G35*100</f>
        <v>#DIV/0!</v>
      </c>
      <c r="J35" s="13">
        <f>G35-H35</f>
        <v>0</v>
      </c>
      <c r="K35" s="59"/>
      <c r="L35" s="55"/>
    </row>
    <row r="36" spans="1:12" ht="42" hidden="1" x14ac:dyDescent="0.3">
      <c r="A36" s="10" t="s">
        <v>15</v>
      </c>
      <c r="B36" s="11" t="s">
        <v>16</v>
      </c>
      <c r="C36" s="11" t="s">
        <v>11</v>
      </c>
      <c r="D36" s="12">
        <v>41033900</v>
      </c>
      <c r="E36" s="38"/>
      <c r="F36" s="46"/>
      <c r="G36" s="46"/>
      <c r="H36" s="45"/>
      <c r="I36" s="31" t="e">
        <f t="shared" si="3"/>
        <v>#DIV/0!</v>
      </c>
      <c r="J36" s="13">
        <f>G36-H36</f>
        <v>0</v>
      </c>
      <c r="K36" s="59"/>
      <c r="L36" s="55"/>
    </row>
    <row r="37" spans="1:12" ht="63" hidden="1" x14ac:dyDescent="0.3">
      <c r="A37" s="20" t="s">
        <v>51</v>
      </c>
      <c r="B37" s="11"/>
      <c r="C37" s="11"/>
      <c r="D37" s="12">
        <v>41034700</v>
      </c>
      <c r="E37" s="16"/>
      <c r="F37" s="21"/>
      <c r="G37" s="21"/>
      <c r="H37" s="45"/>
      <c r="I37" s="31" t="e">
        <f t="shared" si="3"/>
        <v>#DIV/0!</v>
      </c>
      <c r="J37" s="13">
        <f>G37-H37</f>
        <v>0</v>
      </c>
      <c r="K37" s="61"/>
      <c r="L37" s="55"/>
    </row>
    <row r="38" spans="1:12" ht="126" hidden="1" x14ac:dyDescent="0.3">
      <c r="A38" s="10" t="s">
        <v>18</v>
      </c>
      <c r="B38" s="15" t="s">
        <v>19</v>
      </c>
      <c r="C38" s="34">
        <v>3220</v>
      </c>
      <c r="D38" s="12">
        <v>41037300</v>
      </c>
      <c r="E38" s="12"/>
      <c r="F38" s="21"/>
      <c r="G38" s="21"/>
      <c r="H38" s="13"/>
      <c r="I38" s="31" t="e">
        <f t="shared" si="3"/>
        <v>#DIV/0!</v>
      </c>
      <c r="J38" s="13">
        <f>G38-H38</f>
        <v>0</v>
      </c>
      <c r="K38" s="60"/>
      <c r="L38" s="55"/>
    </row>
    <row r="39" spans="1:12" s="28" customFormat="1" ht="40.799999999999997" x14ac:dyDescent="0.3">
      <c r="A39" s="17" t="s">
        <v>23</v>
      </c>
      <c r="B39" s="18"/>
      <c r="C39" s="18"/>
      <c r="D39" s="19"/>
      <c r="E39" s="19"/>
      <c r="F39" s="8">
        <f>SUM(F35:F38)</f>
        <v>0</v>
      </c>
      <c r="G39" s="8">
        <f>SUM(G35:G38)</f>
        <v>0</v>
      </c>
      <c r="H39" s="8">
        <f>SUM(H35:H38)</f>
        <v>0</v>
      </c>
      <c r="I39" s="32" t="e">
        <f t="shared" si="3"/>
        <v>#DIV/0!</v>
      </c>
      <c r="J39" s="8">
        <f>SUM(J35:J38)</f>
        <v>0</v>
      </c>
      <c r="K39" s="51">
        <f>SUM(K34:K38)</f>
        <v>0</v>
      </c>
      <c r="L39" s="52">
        <f>SUM(L35:L38)</f>
        <v>0</v>
      </c>
    </row>
    <row r="40" spans="1:12" s="28" customFormat="1" ht="40.799999999999997" x14ac:dyDescent="0.3">
      <c r="A40" s="17" t="s">
        <v>24</v>
      </c>
      <c r="B40" s="18"/>
      <c r="C40" s="18"/>
      <c r="D40" s="19"/>
      <c r="E40" s="19"/>
      <c r="F40" s="8">
        <f>F32+F39</f>
        <v>634300745</v>
      </c>
      <c r="G40" s="8">
        <f>G32+G39</f>
        <v>154409745</v>
      </c>
      <c r="H40" s="14">
        <f>H32+H39</f>
        <v>154409745</v>
      </c>
      <c r="I40" s="32">
        <f t="shared" si="3"/>
        <v>100</v>
      </c>
      <c r="J40" s="14">
        <f>J32+J39</f>
        <v>0</v>
      </c>
      <c r="K40" s="51">
        <f>K32+K39</f>
        <v>0</v>
      </c>
      <c r="L40" s="53">
        <f>L32+L39</f>
        <v>0</v>
      </c>
    </row>
    <row r="41" spans="1:12" x14ac:dyDescent="0.3">
      <c r="A41" s="35"/>
      <c r="B41" s="36"/>
      <c r="C41" s="36"/>
      <c r="D41" s="68"/>
      <c r="E41" s="68"/>
      <c r="F41" s="49"/>
      <c r="G41" s="76"/>
      <c r="H41" s="69"/>
      <c r="I41" s="70"/>
      <c r="J41" s="69"/>
    </row>
    <row r="42" spans="1:12" x14ac:dyDescent="0.3">
      <c r="A42" s="35"/>
      <c r="B42" s="36"/>
      <c r="C42" s="36"/>
      <c r="D42" s="68"/>
      <c r="E42" s="68"/>
      <c r="F42" s="49"/>
      <c r="G42" s="76"/>
      <c r="H42" s="69"/>
      <c r="I42" s="70"/>
      <c r="J42" s="69"/>
    </row>
    <row r="43" spans="1:12" x14ac:dyDescent="0.3">
      <c r="A43" s="35"/>
      <c r="B43" s="36"/>
      <c r="C43" s="36"/>
      <c r="D43" s="68"/>
      <c r="E43" s="68"/>
      <c r="F43" s="49"/>
      <c r="G43" s="76"/>
      <c r="H43" s="69"/>
      <c r="I43" s="70"/>
      <c r="J43" s="69"/>
    </row>
    <row r="44" spans="1:12" x14ac:dyDescent="0.3">
      <c r="A44" s="35"/>
      <c r="B44" s="36"/>
      <c r="C44" s="36"/>
      <c r="D44" s="68"/>
      <c r="E44" s="68"/>
      <c r="F44" s="49"/>
      <c r="G44" s="76"/>
      <c r="H44" s="69"/>
      <c r="I44" s="70"/>
      <c r="J44" s="69"/>
    </row>
    <row r="45" spans="1:12" x14ac:dyDescent="0.3">
      <c r="A45" s="35"/>
      <c r="B45" s="36"/>
      <c r="C45" s="36"/>
      <c r="D45" s="68"/>
      <c r="E45" s="68"/>
      <c r="F45" s="49"/>
      <c r="G45" s="76"/>
      <c r="H45" s="69"/>
      <c r="I45" s="70"/>
      <c r="J45" s="69"/>
    </row>
    <row r="46" spans="1:12" x14ac:dyDescent="0.3">
      <c r="A46" s="35"/>
      <c r="B46" s="36"/>
      <c r="C46" s="36"/>
      <c r="D46" s="68"/>
      <c r="E46" s="68"/>
      <c r="F46" s="49"/>
      <c r="G46" s="76"/>
      <c r="H46" s="69"/>
      <c r="I46" s="70"/>
      <c r="J46" s="69"/>
    </row>
    <row r="47" spans="1:12" s="75" customFormat="1" x14ac:dyDescent="0.3">
      <c r="A47" s="71"/>
      <c r="B47" s="72"/>
      <c r="C47" s="72"/>
      <c r="D47" s="7"/>
      <c r="E47" s="7"/>
      <c r="F47" s="50"/>
      <c r="G47" s="77"/>
      <c r="H47" s="73"/>
      <c r="I47" s="74"/>
      <c r="J47" s="7"/>
      <c r="K47" s="66"/>
      <c r="L47" s="67"/>
    </row>
  </sheetData>
  <mergeCells count="14">
    <mergeCell ref="L4:L5"/>
    <mergeCell ref="A6:K6"/>
    <mergeCell ref="A33:K33"/>
    <mergeCell ref="A4:A5"/>
    <mergeCell ref="B4:B5"/>
    <mergeCell ref="C4:C5"/>
    <mergeCell ref="D4:D5"/>
    <mergeCell ref="E4:E5"/>
    <mergeCell ref="F4:G4"/>
    <mergeCell ref="A1:K1"/>
    <mergeCell ref="A2:K2"/>
    <mergeCell ref="H4:I4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обласний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2020-07-28T07:01:16Z</cp:lastPrinted>
  <dcterms:created xsi:type="dcterms:W3CDTF">2006-09-28T05:33:49Z</dcterms:created>
  <dcterms:modified xsi:type="dcterms:W3CDTF">2024-04-18T09:00:54Z</dcterms:modified>
</cp:coreProperties>
</file>