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66925"/>
  <mc:AlternateContent xmlns:mc="http://schemas.openxmlformats.org/markup-compatibility/2006">
    <mc:Choice Requires="x15">
      <x15ac:absPath xmlns:x15ac="http://schemas.microsoft.com/office/spreadsheetml/2010/11/ac" url="Z:\Сайт ДФ ОДА\"/>
    </mc:Choice>
  </mc:AlternateContent>
  <xr:revisionPtr revIDLastSave="0" documentId="8_{66E39638-7117-4B24-8983-4C6FCE6DC4C0}" xr6:coauthVersionLast="47" xr6:coauthVersionMax="47" xr10:uidLastSave="{00000000-0000-0000-0000-000000000000}"/>
  <bookViews>
    <workbookView xWindow="-110" yWindow="-110" windowWidth="19420" windowHeight="10420" activeTab="1" xr2:uid="{AA174381-314E-4A86-A73B-C137141C6A94}"/>
  </bookViews>
  <sheets>
    <sheet name="ЗагФ_ТГ" sheetId="1" r:id="rId1"/>
    <sheet name="По платежах_Область" sheetId="2" r:id="rId2"/>
  </sheets>
  <definedNames>
    <definedName name="_xlnm.Print_Titles" localSheetId="1">'По платежах_Область'!$6:$8</definedName>
    <definedName name="_xlnm.Print_Area" localSheetId="0">ЗагФ_ТГ!$A$1:$H$67</definedName>
    <definedName name="_xlnm.Print_Area" localSheetId="1">'По платежах_Область'!$A$1:$R$84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3" i="2" l="1"/>
  <c r="M83" i="2"/>
  <c r="L83" i="2"/>
  <c r="R83" i="2"/>
  <c r="O83" i="2"/>
  <c r="P83" i="2"/>
  <c r="N83" i="2"/>
  <c r="Q82" i="2"/>
  <c r="M82" i="2"/>
  <c r="L82" i="2"/>
  <c r="R82" i="2"/>
  <c r="O82" i="2"/>
  <c r="P82" i="2"/>
  <c r="N82" i="2"/>
  <c r="Q81" i="2"/>
  <c r="M81" i="2"/>
  <c r="L81" i="2"/>
  <c r="R81" i="2"/>
  <c r="O81" i="2"/>
  <c r="P81" i="2"/>
  <c r="N81" i="2"/>
  <c r="Q80" i="2"/>
  <c r="M80" i="2"/>
  <c r="R80" i="2"/>
  <c r="O80" i="2"/>
  <c r="P80" i="2"/>
  <c r="N80" i="2"/>
  <c r="L80" i="2"/>
  <c r="Q79" i="2"/>
  <c r="M79" i="2"/>
  <c r="R79" i="2"/>
  <c r="O79" i="2"/>
  <c r="P79" i="2"/>
  <c r="N79" i="2"/>
  <c r="L79" i="2"/>
  <c r="Q78" i="2"/>
  <c r="M78" i="2"/>
  <c r="R78" i="2"/>
  <c r="P78" i="2"/>
  <c r="N78" i="2"/>
  <c r="L78" i="2"/>
  <c r="Q77" i="2"/>
  <c r="M77" i="2"/>
  <c r="R77" i="2"/>
  <c r="O77" i="2"/>
  <c r="P77" i="2"/>
  <c r="N77" i="2"/>
  <c r="L77" i="2"/>
  <c r="P76" i="2"/>
  <c r="L76" i="2"/>
  <c r="R76" i="2"/>
  <c r="O76" i="2"/>
  <c r="N76" i="2"/>
  <c r="K76" i="2"/>
  <c r="P75" i="2"/>
  <c r="O75" i="2"/>
  <c r="L75" i="2"/>
  <c r="R75" i="2"/>
  <c r="N75" i="2"/>
  <c r="K75" i="2"/>
  <c r="P74" i="2"/>
  <c r="O74" i="2"/>
  <c r="L74" i="2"/>
  <c r="R74" i="2"/>
  <c r="N74" i="2"/>
  <c r="K74" i="2"/>
  <c r="P73" i="2"/>
  <c r="O73" i="2"/>
  <c r="L73" i="2"/>
  <c r="R73" i="2"/>
  <c r="N73" i="2"/>
  <c r="K73" i="2"/>
  <c r="P72" i="2"/>
  <c r="O72" i="2"/>
  <c r="L72" i="2"/>
  <c r="R72" i="2"/>
  <c r="N72" i="2"/>
  <c r="K72" i="2"/>
  <c r="P71" i="2"/>
  <c r="O71" i="2"/>
  <c r="L71" i="2"/>
  <c r="R71" i="2"/>
  <c r="N71" i="2"/>
  <c r="K71" i="2"/>
  <c r="P70" i="2"/>
  <c r="O70" i="2"/>
  <c r="L70" i="2"/>
  <c r="R70" i="2"/>
  <c r="N70" i="2"/>
  <c r="K70" i="2"/>
  <c r="P69" i="2"/>
  <c r="O69" i="2"/>
  <c r="L69" i="2"/>
  <c r="R69" i="2"/>
  <c r="N69" i="2"/>
  <c r="K69" i="2"/>
  <c r="P68" i="2"/>
  <c r="O68" i="2"/>
  <c r="L68" i="2"/>
  <c r="R68" i="2"/>
  <c r="N68" i="2"/>
  <c r="K68" i="2"/>
  <c r="P67" i="2"/>
  <c r="O67" i="2"/>
  <c r="L67" i="2"/>
  <c r="R67" i="2"/>
  <c r="N67" i="2"/>
  <c r="K67" i="2"/>
  <c r="P66" i="2"/>
  <c r="O66" i="2"/>
  <c r="L66" i="2"/>
  <c r="R66" i="2"/>
  <c r="N66" i="2"/>
  <c r="K66" i="2"/>
  <c r="P65" i="2"/>
  <c r="O65" i="2"/>
  <c r="L65" i="2"/>
  <c r="R65" i="2"/>
  <c r="N65" i="2"/>
  <c r="K65" i="2"/>
  <c r="P64" i="2"/>
  <c r="O64" i="2"/>
  <c r="L64" i="2"/>
  <c r="R64" i="2"/>
  <c r="N64" i="2"/>
  <c r="K64" i="2"/>
  <c r="P63" i="2"/>
  <c r="O63" i="2"/>
  <c r="L63" i="2"/>
  <c r="R63" i="2"/>
  <c r="N63" i="2"/>
  <c r="K63" i="2"/>
  <c r="P62" i="2"/>
  <c r="O62" i="2"/>
  <c r="L62" i="2"/>
  <c r="R62" i="2"/>
  <c r="N62" i="2"/>
  <c r="K62" i="2"/>
  <c r="P61" i="2"/>
  <c r="O61" i="2"/>
  <c r="L61" i="2"/>
  <c r="R61" i="2"/>
  <c r="N61" i="2"/>
  <c r="K61" i="2"/>
  <c r="P60" i="2"/>
  <c r="O60" i="2"/>
  <c r="L60" i="2"/>
  <c r="R60" i="2"/>
  <c r="N60" i="2"/>
  <c r="K60" i="2"/>
  <c r="P59" i="2"/>
  <c r="O59" i="2"/>
  <c r="L59" i="2"/>
  <c r="R59" i="2"/>
  <c r="N59" i="2"/>
  <c r="K59" i="2"/>
  <c r="P58" i="2"/>
  <c r="O58" i="2"/>
  <c r="L58" i="2"/>
  <c r="R58" i="2"/>
  <c r="N58" i="2"/>
  <c r="K58" i="2"/>
  <c r="P57" i="2"/>
  <c r="O57" i="2"/>
  <c r="L57" i="2"/>
  <c r="K57" i="2"/>
  <c r="P56" i="2"/>
  <c r="O56" i="2"/>
  <c r="L56" i="2"/>
  <c r="R56" i="2"/>
  <c r="N56" i="2"/>
  <c r="K56" i="2"/>
  <c r="P55" i="2"/>
  <c r="O55" i="2"/>
  <c r="L55" i="2"/>
  <c r="R55" i="2"/>
  <c r="N55" i="2"/>
  <c r="K55" i="2"/>
  <c r="P54" i="2"/>
  <c r="O54" i="2"/>
  <c r="L54" i="2"/>
  <c r="R54" i="2"/>
  <c r="N54" i="2"/>
  <c r="K54" i="2"/>
  <c r="P53" i="2"/>
  <c r="L53" i="2"/>
  <c r="R53" i="2"/>
  <c r="O53" i="2"/>
  <c r="N53" i="2"/>
  <c r="K53" i="2"/>
  <c r="P52" i="2"/>
  <c r="L52" i="2"/>
  <c r="R52" i="2"/>
  <c r="O52" i="2"/>
  <c r="N52" i="2"/>
  <c r="K52" i="2"/>
  <c r="P51" i="2"/>
  <c r="R51" i="2"/>
  <c r="O51" i="2"/>
  <c r="N51" i="2"/>
  <c r="K51" i="2"/>
  <c r="P50" i="2"/>
  <c r="L50" i="2"/>
  <c r="R50" i="2"/>
  <c r="M50" i="2"/>
  <c r="N50" i="2"/>
  <c r="P49" i="2"/>
  <c r="L49" i="2"/>
  <c r="R49" i="2"/>
  <c r="N49" i="2"/>
  <c r="P48" i="2"/>
  <c r="L48" i="2"/>
  <c r="R48" i="2"/>
  <c r="N48" i="2"/>
  <c r="P47" i="2"/>
  <c r="L47" i="2"/>
  <c r="R47" i="2"/>
  <c r="N47" i="2"/>
  <c r="P46" i="2"/>
  <c r="P45" i="2"/>
  <c r="L45" i="2"/>
  <c r="R45" i="2"/>
  <c r="N45" i="2"/>
  <c r="P44" i="2"/>
  <c r="L44" i="2"/>
  <c r="R44" i="2"/>
  <c r="N44" i="2"/>
  <c r="P43" i="2"/>
  <c r="L43" i="2"/>
  <c r="R43" i="2"/>
  <c r="N43" i="2"/>
  <c r="P42" i="2"/>
  <c r="L42" i="2"/>
  <c r="R42" i="2"/>
  <c r="N42" i="2"/>
  <c r="P41" i="2"/>
  <c r="L41" i="2"/>
  <c r="R41" i="2"/>
  <c r="N41" i="2"/>
  <c r="P40" i="2"/>
  <c r="L40" i="2"/>
  <c r="R40" i="2"/>
  <c r="N40" i="2"/>
  <c r="P39" i="2"/>
  <c r="L39" i="2"/>
  <c r="R39" i="2"/>
  <c r="N39" i="2"/>
  <c r="P38" i="2"/>
  <c r="L38" i="2"/>
  <c r="R38" i="2"/>
  <c r="N38" i="2"/>
  <c r="P37" i="2"/>
  <c r="L37" i="2"/>
  <c r="R37" i="2"/>
  <c r="N37" i="2"/>
  <c r="P36" i="2"/>
  <c r="L36" i="2"/>
  <c r="R36" i="2"/>
  <c r="N36" i="2"/>
  <c r="P35" i="2"/>
  <c r="L35" i="2"/>
  <c r="R35" i="2"/>
  <c r="N35" i="2"/>
  <c r="P34" i="2"/>
  <c r="L34" i="2"/>
  <c r="R34" i="2"/>
  <c r="N34" i="2"/>
  <c r="P33" i="2"/>
  <c r="L33" i="2"/>
  <c r="R33" i="2"/>
  <c r="N33" i="2"/>
  <c r="P32" i="2"/>
  <c r="L32" i="2"/>
  <c r="R32" i="2"/>
  <c r="N32" i="2"/>
  <c r="P31" i="2"/>
  <c r="L31" i="2"/>
  <c r="R31" i="2"/>
  <c r="N31" i="2"/>
  <c r="P29" i="2"/>
  <c r="L29" i="2"/>
  <c r="R29" i="2"/>
  <c r="N29" i="2"/>
  <c r="P28" i="2"/>
  <c r="L28" i="2"/>
  <c r="R28" i="2"/>
  <c r="N28" i="2"/>
  <c r="P27" i="2"/>
  <c r="L27" i="2"/>
  <c r="R27" i="2"/>
  <c r="N27" i="2"/>
  <c r="P26" i="2"/>
  <c r="L26" i="2"/>
  <c r="R26" i="2"/>
  <c r="N26" i="2"/>
  <c r="P25" i="2"/>
  <c r="L25" i="2"/>
  <c r="R25" i="2"/>
  <c r="N25" i="2"/>
  <c r="P24" i="2"/>
  <c r="L24" i="2"/>
  <c r="R24" i="2"/>
  <c r="N24" i="2"/>
  <c r="P23" i="2"/>
  <c r="L23" i="2"/>
  <c r="R23" i="2"/>
  <c r="N23" i="2"/>
  <c r="P22" i="2"/>
  <c r="L22" i="2"/>
  <c r="R22" i="2"/>
  <c r="N22" i="2"/>
  <c r="P21" i="2"/>
  <c r="L21" i="2"/>
  <c r="R21" i="2"/>
  <c r="N21" i="2"/>
  <c r="P20" i="2"/>
  <c r="L20" i="2"/>
  <c r="R20" i="2"/>
  <c r="N20" i="2"/>
  <c r="P19" i="2"/>
  <c r="L19" i="2"/>
  <c r="R19" i="2"/>
  <c r="N19" i="2"/>
  <c r="P18" i="2"/>
  <c r="L18" i="2"/>
  <c r="R18" i="2"/>
  <c r="N18" i="2"/>
  <c r="P17" i="2"/>
  <c r="L17" i="2"/>
  <c r="R17" i="2"/>
  <c r="N17" i="2"/>
  <c r="P16" i="2"/>
  <c r="L16" i="2"/>
  <c r="R16" i="2"/>
  <c r="N16" i="2"/>
  <c r="P15" i="2"/>
  <c r="L15" i="2"/>
  <c r="R15" i="2"/>
  <c r="N15" i="2"/>
  <c r="P14" i="2"/>
  <c r="L14" i="2"/>
  <c r="R14" i="2"/>
  <c r="K12" i="2"/>
  <c r="R12" i="2"/>
  <c r="P12" i="2"/>
  <c r="N12" i="2"/>
  <c r="L12" i="2"/>
  <c r="R11" i="2"/>
  <c r="N13" i="2"/>
  <c r="L13" i="2"/>
  <c r="R10" i="2"/>
  <c r="L10" i="2" l="1"/>
  <c r="P10" i="2"/>
  <c r="L11" i="2"/>
  <c r="P11" i="2"/>
  <c r="M12" i="2"/>
  <c r="R13" i="2"/>
  <c r="O30" i="2"/>
  <c r="K30" i="2"/>
  <c r="M10" i="2"/>
  <c r="Q10" i="2"/>
  <c r="M11" i="2"/>
  <c r="Q11" i="2"/>
  <c r="L30" i="2"/>
  <c r="N11" i="2"/>
  <c r="N10" i="2"/>
  <c r="Q13" i="2"/>
  <c r="M13" i="2"/>
  <c r="O13" i="2"/>
  <c r="K13" i="2"/>
  <c r="Q12" i="2"/>
  <c r="P13" i="2"/>
  <c r="K10" i="2"/>
  <c r="O10" i="2"/>
  <c r="K11" i="2"/>
  <c r="O11" i="2"/>
  <c r="P30" i="2"/>
  <c r="N14" i="2"/>
  <c r="M14" i="2"/>
  <c r="O12" i="2"/>
  <c r="K14" i="2"/>
  <c r="O14" i="2"/>
  <c r="K15" i="2"/>
  <c r="O15" i="2"/>
  <c r="K16" i="2"/>
  <c r="O16" i="2"/>
  <c r="K17" i="2"/>
  <c r="O17" i="2"/>
  <c r="K18" i="2"/>
  <c r="O18" i="2"/>
  <c r="K19" i="2"/>
  <c r="O19" i="2"/>
  <c r="K20" i="2"/>
  <c r="O20" i="2"/>
  <c r="K21" i="2"/>
  <c r="O21" i="2"/>
  <c r="K22" i="2"/>
  <c r="O22" i="2"/>
  <c r="K23" i="2"/>
  <c r="O23" i="2"/>
  <c r="K24" i="2"/>
  <c r="O24" i="2"/>
  <c r="K25" i="2"/>
  <c r="O25" i="2"/>
  <c r="K26" i="2"/>
  <c r="O26" i="2"/>
  <c r="K27" i="2"/>
  <c r="O27" i="2"/>
  <c r="K28" i="2"/>
  <c r="O28" i="2"/>
  <c r="K29" i="2"/>
  <c r="O29" i="2"/>
  <c r="K31" i="2"/>
  <c r="O31" i="2"/>
  <c r="K32" i="2"/>
  <c r="O32" i="2"/>
  <c r="K33" i="2"/>
  <c r="O33" i="2"/>
  <c r="K34" i="2"/>
  <c r="O34" i="2"/>
  <c r="K35" i="2"/>
  <c r="O35" i="2"/>
  <c r="K36" i="2"/>
  <c r="O36" i="2"/>
  <c r="K37" i="2"/>
  <c r="O37" i="2"/>
  <c r="K38" i="2"/>
  <c r="O38" i="2"/>
  <c r="K39" i="2"/>
  <c r="O39" i="2"/>
  <c r="K40" i="2"/>
  <c r="O40" i="2"/>
  <c r="K41" i="2"/>
  <c r="O41" i="2"/>
  <c r="K42" i="2"/>
  <c r="O42" i="2"/>
  <c r="K43" i="2"/>
  <c r="O43" i="2"/>
  <c r="K44" i="2"/>
  <c r="O44" i="2"/>
  <c r="K45" i="2"/>
  <c r="O45" i="2"/>
  <c r="L46" i="2"/>
  <c r="K46" i="2"/>
  <c r="O46" i="2"/>
  <c r="K47" i="2"/>
  <c r="O47" i="2"/>
  <c r="K48" i="2"/>
  <c r="O48" i="2"/>
  <c r="K49" i="2"/>
  <c r="O49" i="2"/>
  <c r="K50" i="2"/>
  <c r="L51" i="2"/>
  <c r="N30" i="2"/>
  <c r="R30" i="2"/>
  <c r="Q76" i="2"/>
  <c r="Q14" i="2"/>
  <c r="M15" i="2"/>
  <c r="Q15" i="2"/>
  <c r="M16" i="2"/>
  <c r="Q16" i="2"/>
  <c r="M17" i="2"/>
  <c r="Q17" i="2"/>
  <c r="M18" i="2"/>
  <c r="Q18" i="2"/>
  <c r="M19" i="2"/>
  <c r="Q19" i="2"/>
  <c r="M20" i="2"/>
  <c r="Q20" i="2"/>
  <c r="M21" i="2"/>
  <c r="Q21" i="2"/>
  <c r="M22" i="2"/>
  <c r="Q22" i="2"/>
  <c r="M23" i="2"/>
  <c r="Q23" i="2"/>
  <c r="M24" i="2"/>
  <c r="Q24" i="2"/>
  <c r="M25" i="2"/>
  <c r="Q25" i="2"/>
  <c r="M26" i="2"/>
  <c r="Q26" i="2"/>
  <c r="M27" i="2"/>
  <c r="Q27" i="2"/>
  <c r="M28" i="2"/>
  <c r="Q28" i="2"/>
  <c r="M29" i="2"/>
  <c r="Q29" i="2"/>
  <c r="M31" i="2"/>
  <c r="Q31" i="2"/>
  <c r="M32" i="2"/>
  <c r="Q32" i="2"/>
  <c r="M33" i="2"/>
  <c r="Q33" i="2"/>
  <c r="M34" i="2"/>
  <c r="Q34" i="2"/>
  <c r="M35" i="2"/>
  <c r="Q35" i="2"/>
  <c r="M36" i="2"/>
  <c r="Q36" i="2"/>
  <c r="M37" i="2"/>
  <c r="Q37" i="2"/>
  <c r="M38" i="2"/>
  <c r="Q38" i="2"/>
  <c r="M39" i="2"/>
  <c r="Q39" i="2"/>
  <c r="M40" i="2"/>
  <c r="Q40" i="2"/>
  <c r="M41" i="2"/>
  <c r="Q41" i="2"/>
  <c r="M42" i="2"/>
  <c r="Q42" i="2"/>
  <c r="M43" i="2"/>
  <c r="Q43" i="2"/>
  <c r="M44" i="2"/>
  <c r="Q44" i="2"/>
  <c r="M45" i="2"/>
  <c r="Q45" i="2"/>
  <c r="M47" i="2"/>
  <c r="Q47" i="2"/>
  <c r="M48" i="2"/>
  <c r="Q48" i="2"/>
  <c r="M49" i="2"/>
  <c r="Q49" i="2"/>
  <c r="Q50" i="2"/>
  <c r="O50" i="2"/>
  <c r="M51" i="2"/>
  <c r="Q51" i="2"/>
  <c r="M52" i="2"/>
  <c r="Q52" i="2"/>
  <c r="M53" i="2"/>
  <c r="Q53" i="2"/>
  <c r="M54" i="2"/>
  <c r="Q54" i="2"/>
  <c r="M55" i="2"/>
  <c r="Q55" i="2"/>
  <c r="M56" i="2"/>
  <c r="Q56" i="2"/>
  <c r="M57" i="2"/>
  <c r="Q57" i="2"/>
  <c r="M58" i="2"/>
  <c r="Q58" i="2"/>
  <c r="M59" i="2"/>
  <c r="Q59" i="2"/>
  <c r="M60" i="2"/>
  <c r="Q60" i="2"/>
  <c r="M61" i="2"/>
  <c r="Q61" i="2"/>
  <c r="M62" i="2"/>
  <c r="Q62" i="2"/>
  <c r="M63" i="2"/>
  <c r="Q63" i="2"/>
  <c r="M64" i="2"/>
  <c r="Q64" i="2"/>
  <c r="M65" i="2"/>
  <c r="Q65" i="2"/>
  <c r="M66" i="2"/>
  <c r="Q66" i="2"/>
  <c r="M67" i="2"/>
  <c r="Q67" i="2"/>
  <c r="M68" i="2"/>
  <c r="Q68" i="2"/>
  <c r="M69" i="2"/>
  <c r="Q69" i="2"/>
  <c r="M70" i="2"/>
  <c r="Q70" i="2"/>
  <c r="M71" i="2"/>
  <c r="Q71" i="2"/>
  <c r="M72" i="2"/>
  <c r="Q72" i="2"/>
  <c r="M73" i="2"/>
  <c r="Q73" i="2"/>
  <c r="M74" i="2"/>
  <c r="Q74" i="2"/>
  <c r="M75" i="2"/>
  <c r="Q75" i="2"/>
  <c r="M76" i="2"/>
  <c r="O78" i="2"/>
  <c r="K77" i="2"/>
  <c r="K78" i="2"/>
  <c r="K79" i="2"/>
  <c r="K80" i="2"/>
  <c r="K81" i="2"/>
  <c r="K82" i="2"/>
  <c r="K83" i="2"/>
  <c r="N57" i="2" l="1"/>
  <c r="Q30" i="2"/>
  <c r="O84" i="2"/>
  <c r="K84" i="2"/>
  <c r="R57" i="2"/>
  <c r="P84" i="2"/>
  <c r="M30" i="2"/>
  <c r="R46" i="2" l="1"/>
  <c r="Q46" i="2"/>
  <c r="L84" i="2"/>
  <c r="N46" i="2"/>
  <c r="M46" i="2"/>
  <c r="N84" i="2" l="1"/>
  <c r="M84" i="2"/>
  <c r="R84" i="2"/>
  <c r="Q84" i="2"/>
</calcChain>
</file>

<file path=xl/sharedStrings.xml><?xml version="1.0" encoding="utf-8"?>
<sst xmlns="http://schemas.openxmlformats.org/spreadsheetml/2006/main" count="187" uniqueCount="164">
  <si>
    <t xml:space="preserve">Аналіз надходження платежів до місцевих бюджетів </t>
  </si>
  <si>
    <t>Чернівецької області за січень-вересень 2023 року</t>
  </si>
  <si>
    <t>загальний фонд</t>
  </si>
  <si>
    <t>(квартальний звіт)</t>
  </si>
  <si>
    <t>тис.грн</t>
  </si>
  <si>
    <t>Найменування районів і територіальних громад</t>
  </si>
  <si>
    <t>План на січень-вересень 2023 року</t>
  </si>
  <si>
    <t>Фактичні надходження доходів за</t>
  </si>
  <si>
    <t>Відхилення обсягів фактичних надходжень доходів з початку року від</t>
  </si>
  <si>
    <t>січень-вересень 2023 року</t>
  </si>
  <si>
    <t>січень-серпень 2023 року</t>
  </si>
  <si>
    <t>січень-вересень 2022 року</t>
  </si>
  <si>
    <t>серпень 2023 року</t>
  </si>
  <si>
    <t>вересень 2023 року</t>
  </si>
  <si>
    <t>плану, затвердженого місцевими радами                                                                                                                                                                                                   на 2023 рік</t>
  </si>
  <si>
    <t>плану, затвердженого місцевими радами з урахуванням змін на 2023 рік</t>
  </si>
  <si>
    <t>плану на січень-вересень 2023 року</t>
  </si>
  <si>
    <t>фактичних надходжень за січень-вересень 2022 року</t>
  </si>
  <si>
    <t>+,-</t>
  </si>
  <si>
    <t>%</t>
  </si>
  <si>
    <t>Обласний</t>
  </si>
  <si>
    <t>Районний бюджет Вижницького району</t>
  </si>
  <si>
    <t>Районний бюджет Дністровського району</t>
  </si>
  <si>
    <t>Районний бюджет Чернівецького району</t>
  </si>
  <si>
    <t>Разом по районних бюджетах</t>
  </si>
  <si>
    <t>Вашковецька сільська ТГ</t>
  </si>
  <si>
    <t>Великокучурівська сільська ТГ</t>
  </si>
  <si>
    <t>Волоківська сільська ТГ</t>
  </si>
  <si>
    <t>Глибоцька селищна ТГ</t>
  </si>
  <si>
    <t>Клішковецька сільська ТГ</t>
  </si>
  <si>
    <t>Мамалигівська сільська ТГ</t>
  </si>
  <si>
    <t>Недобоївська сільська ТГ</t>
  </si>
  <si>
    <t>Рукшинська сільська ТГ</t>
  </si>
  <si>
    <t>Сокирянська міська ТГ</t>
  </si>
  <si>
    <t>Усть-Путильська сільська ТГ</t>
  </si>
  <si>
    <t>Вашківецька міська ТГ</t>
  </si>
  <si>
    <t>Вижницька міська ТГ</t>
  </si>
  <si>
    <t>Сторожинецька міська ТГ</t>
  </si>
  <si>
    <t>Красноїльська селищна ТГ</t>
  </si>
  <si>
    <t>Тереблеченська сільська ТГ</t>
  </si>
  <si>
    <t>Чудейська сільська ТГ</t>
  </si>
  <si>
    <t>Конятинська сільська ТГ</t>
  </si>
  <si>
    <t>Селятинська сільська ТГ</t>
  </si>
  <si>
    <t>Острицька сільська ТГ</t>
  </si>
  <si>
    <t>Мамаївська сільська ТГ</t>
  </si>
  <si>
    <t>Кіцманська міська ТГ</t>
  </si>
  <si>
    <t>Магальська сільська ТГ</t>
  </si>
  <si>
    <t>Вікнянська сільська ТГ</t>
  </si>
  <si>
    <t>Юрковецька сільська ТГ</t>
  </si>
  <si>
    <t>Кострижівська селищна ТГ</t>
  </si>
  <si>
    <t>Новоселицька міська ТГ</t>
  </si>
  <si>
    <t>Герцаївська міська ТГ</t>
  </si>
  <si>
    <t>Заставнівська міська ТГ</t>
  </si>
  <si>
    <t>Неполоковецька селищна ТГ</t>
  </si>
  <si>
    <t>Ставчанська сільська ТГ</t>
  </si>
  <si>
    <t>Хотинська міська ТГ</t>
  </si>
  <si>
    <t>Чагорська сільська ТГ</t>
  </si>
  <si>
    <t>Новодністровська міська ТГ</t>
  </si>
  <si>
    <t xml:space="preserve">Ванчиковецька сільська ТГ </t>
  </si>
  <si>
    <t>Карапчівська сільська ТГ</t>
  </si>
  <si>
    <t>Сучевенська сільська ТГ</t>
  </si>
  <si>
    <t>Кадубовецька сільська ТГ</t>
  </si>
  <si>
    <t>Банилівська сільська ТГ</t>
  </si>
  <si>
    <t>Берегометська селищна ТГ</t>
  </si>
  <si>
    <t>Боянська сільська ТГ</t>
  </si>
  <si>
    <t>Брусницька сільська ТГ</t>
  </si>
  <si>
    <t>Веренчанська сільська ТГ</t>
  </si>
  <si>
    <t>Горішньошеровецька сільська ТГ</t>
  </si>
  <si>
    <t>Кам’янецька сільська ТГ</t>
  </si>
  <si>
    <t>Кам’янська сільська ТГ</t>
  </si>
  <si>
    <t>Кельменецька селищна ТГ</t>
  </si>
  <si>
    <t>Лівинецька сільська ТГ</t>
  </si>
  <si>
    <t>Петровецька сільська ТГ</t>
  </si>
  <si>
    <t>Путильська селищна ТГ</t>
  </si>
  <si>
    <t>Тарашанська сільська ТГ</t>
  </si>
  <si>
    <t>Топорівська сільська ТГ</t>
  </si>
  <si>
    <t>Чернівецька міська ТГ</t>
  </si>
  <si>
    <t>Разом по ТГ</t>
  </si>
  <si>
    <t xml:space="preserve">Всього </t>
  </si>
  <si>
    <t>Найменування платежів</t>
  </si>
  <si>
    <t>Код платежу</t>
  </si>
  <si>
    <t>План, затверджений місцевими радами на 2023 рік</t>
  </si>
  <si>
    <t>План, затверджений місцевими радами з урахуванням змін на 2023 рік</t>
  </si>
  <si>
    <t>Загальний фонд</t>
  </si>
  <si>
    <t>Податкові надходження</t>
  </si>
  <si>
    <r>
      <t xml:space="preserve">Податок на доходи фізичних осіб - </t>
    </r>
    <r>
      <rPr>
        <u/>
        <sz val="12"/>
        <rFont val="Times New Roman Cyr"/>
        <family val="1"/>
        <charset val="204"/>
      </rPr>
      <t xml:space="preserve">79% </t>
    </r>
  </si>
  <si>
    <r>
      <rPr>
        <sz val="11"/>
        <color rgb="FF00B050"/>
        <rFont val="Times New Roman Cyr"/>
        <charset val="204"/>
      </rPr>
      <t>в т.ч</t>
    </r>
    <r>
      <rPr>
        <i/>
        <sz val="11"/>
        <color rgb="FF00B050"/>
        <rFont val="Times New Roman Cyr"/>
        <charset val="204"/>
      </rPr>
      <t>. 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- 79%</t>
    </r>
  </si>
  <si>
    <r>
      <t xml:space="preserve">Податок на доходи фізичних осіб, </t>
    </r>
    <r>
      <rPr>
        <i/>
        <sz val="11"/>
        <color rgb="FF00B050"/>
        <rFont val="Times New Roman Cyr"/>
        <family val="1"/>
        <charset val="204"/>
      </rPr>
      <t>крім ПДФО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r>
    <r>
      <rPr>
        <sz val="11"/>
        <color rgb="FF00B050"/>
        <rFont val="Times New Roman Cyr"/>
        <family val="1"/>
        <charset val="204"/>
      </rPr>
      <t xml:space="preserve"> - 79% </t>
    </r>
  </si>
  <si>
    <t>Податок на прибуток</t>
  </si>
  <si>
    <r>
      <t xml:space="preserve">Податок на прибуток підприємств недержавної форми власності - </t>
    </r>
    <r>
      <rPr>
        <u/>
        <sz val="12"/>
        <rFont val="Times New Roman Cyr"/>
        <family val="1"/>
        <charset val="204"/>
      </rPr>
      <t>10%</t>
    </r>
  </si>
  <si>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</si>
  <si>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</si>
  <si>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r>
      <t xml:space="preserve">Рентна плата за спеціальне використання лісових ресурсів в частині деревини, заготовленої в порядку рубок головного користування - </t>
    </r>
    <r>
      <rPr>
        <u/>
        <sz val="12"/>
        <rFont val="Times New Roman Cyr"/>
        <family val="1"/>
        <charset val="204"/>
      </rPr>
      <t>37%</t>
    </r>
  </si>
  <si>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</si>
  <si>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r>
      <t xml:space="preserve">Рентна плата за спеціальне використання води - </t>
    </r>
    <r>
      <rPr>
        <u/>
        <sz val="12"/>
        <rFont val="Times New Roman Cyr"/>
        <family val="1"/>
        <charset val="204"/>
      </rPr>
      <t>45%</t>
    </r>
  </si>
  <si>
    <r>
      <t xml:space="preserve">Рентна плата за користування надрами для видобування інших корисних копалин загальнодержавного значення - </t>
    </r>
    <r>
      <rPr>
        <u/>
        <sz val="12"/>
        <rFont val="Times New Roman Cyr"/>
        <family val="1"/>
        <charset val="204"/>
      </rPr>
      <t>30%</t>
    </r>
  </si>
  <si>
    <r>
      <t xml:space="preserve">Рентна плата за користування надрами для видобування нафти - </t>
    </r>
    <r>
      <rPr>
        <u/>
        <sz val="12"/>
        <rFont val="Times New Roman Cyr"/>
        <family val="1"/>
        <charset val="204"/>
      </rPr>
      <t>5%</t>
    </r>
  </si>
  <si>
    <r>
      <t xml:space="preserve">Рентна плата за користування надрами для видобування природного газу - </t>
    </r>
    <r>
      <rPr>
        <u/>
        <sz val="12"/>
        <rFont val="Times New Roman Cyr"/>
        <family val="1"/>
        <charset val="204"/>
      </rPr>
      <t>5%</t>
    </r>
  </si>
  <si>
    <r>
      <t xml:space="preserve">Рентна плата за користування надрами для видобування газового конденсату - </t>
    </r>
    <r>
      <rPr>
        <u/>
        <sz val="12"/>
        <rFont val="Times New Roman Cyr"/>
        <family val="1"/>
        <charset val="204"/>
      </rPr>
      <t>5%</t>
    </r>
  </si>
  <si>
    <t xml:space="preserve">Рентна плата за користування надрами для видобування корисних копалин місцевого значення  </t>
  </si>
  <si>
    <t>Рентна плата за користування надрами в цілях, не пов'язаних з видобуванням корисних копалин</t>
  </si>
  <si>
    <t>Внутрішні податки на товари та послуги</t>
  </si>
  <si>
    <r>
      <t>Акцизний податок з вироблених в Україні підакцизних товарів (продукції</t>
    </r>
    <r>
      <rPr>
        <sz val="12"/>
        <rFont val="Times New Roman Cyr"/>
        <charset val="204"/>
      </rPr>
      <t>) (Пальне)</t>
    </r>
    <r>
      <rPr>
        <sz val="12"/>
        <color rgb="FFFF0000"/>
        <rFont val="Times New Roman Cyr"/>
        <charset val="204"/>
      </rPr>
      <t xml:space="preserve"> </t>
    </r>
  </si>
  <si>
    <t>14020000 (14021900)</t>
  </si>
  <si>
    <t xml:space="preserve">Акцизний податок з ввезених на митну територію України підакцизних товарів (продукції) (Пальне) </t>
  </si>
  <si>
    <t>14030000 (14031900)</t>
  </si>
  <si>
    <r>
      <rPr>
        <b/>
        <i/>
        <u/>
        <sz val="12"/>
        <rFont val="Times New Roman Cyr"/>
        <charset val="204"/>
      </rPr>
      <t>Разом</t>
    </r>
    <r>
      <rPr>
        <b/>
        <i/>
        <sz val="12"/>
        <rFont val="Times New Roman Cyr"/>
        <charset val="204"/>
      </rPr>
      <t xml:space="preserve">: акцизний податок з вироблених в Україні та з ввезених на митну територію України підакцизних товарів (продукції) (Пальне) </t>
    </r>
  </si>
  <si>
    <t>14021900      14031900</t>
  </si>
  <si>
    <t xml:space="preserve">Акцизний податок з реалізації суб'єктами господарювання роздрібної торгівлі підакцизних товарів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</si>
  <si>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</si>
  <si>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</si>
  <si>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Місцеві податки і збори, нараховані до 1 січня 2011 року</t>
  </si>
  <si>
    <r>
      <t xml:space="preserve">Місцеві податки та збори, що сплачуються (перераховуються) згідно з Податковим кодексом України,                                                                                                                                                                                  </t>
    </r>
    <r>
      <rPr>
        <b/>
        <i/>
        <sz val="12"/>
        <rFont val="Times New Roman Cyr"/>
        <family val="1"/>
        <charset val="204"/>
      </rPr>
      <t xml:space="preserve">в тому числі: </t>
    </r>
  </si>
  <si>
    <t>Податок на майно</t>
  </si>
  <si>
    <t xml:space="preserve">Податок на нерухоме майно, відмінне від земельної ділянки </t>
  </si>
  <si>
    <t>18010100-18010400</t>
  </si>
  <si>
    <t xml:space="preserve">Плата за землю </t>
  </si>
  <si>
    <t>18010500-18010900</t>
  </si>
  <si>
    <t xml:space="preserve">Транспортний податок </t>
  </si>
  <si>
    <t>18011000, 18011100</t>
  </si>
  <si>
    <t>Збір за місця для паркування транспортних засобів</t>
  </si>
  <si>
    <t>Туристичний збір</t>
  </si>
  <si>
    <t>Збір за провадження деяких видів підприємницької діяльності, що справлявся до 1 січня 2015 року</t>
  </si>
  <si>
    <t xml:space="preserve">Єдиний податок </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</si>
  <si>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</si>
  <si>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Податки та збори, не віднесені до інших категорій</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</si>
  <si>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</si>
  <si>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</si>
  <si>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</si>
  <si>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</si>
  <si>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Суми, стягнені з винних осіб, за шкоду, заподіяну державі, підприємству, установі, організації</t>
  </si>
  <si>
    <t xml:space="preserve">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</si>
  <si>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</si>
  <si>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</si>
  <si>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Плата за встановлення земельного сервітуту</t>
  </si>
  <si>
    <r>
      <t xml:space="preserve">Адміністративні штрафи за адміністративні правопорушення у сфері забезпечення безпеки дорожнього руху, зафіксовані в автоматичному режимі - </t>
    </r>
    <r>
      <rPr>
        <u/>
        <sz val="12"/>
        <rFont val="Times New Roman Cyr"/>
        <charset val="204"/>
      </rPr>
      <t>10%</t>
    </r>
  </si>
  <si>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</si>
  <si>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Плата за надання адміністративних послуг</t>
  </si>
  <si>
    <t xml:space="preserve">Плата за ліцензії на певні види господарської діяльності та сертифікати, що видаються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</si>
  <si>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</si>
  <si>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Плата за ліцензії на виробництво спирту етилового, коньячного і плодового та зернового дистиляту, дистиляту виноградного спиртового, біоетанолу, алкогольних напоїв та тютюнових виробів та рідин, що використовуються в електронних сигаретах</t>
  </si>
  <si>
    <t>Плата за ліцензії на право оптової торгівлі спиртом етиловим, спиртом етиловим ректифікованим виноградним, спиртом етиловим ректифікованим плодовим</t>
  </si>
  <si>
    <t>Плата за державну реєстрацію (крім адміністративного збору за проведення державної реєстрації юридичних осіб, фізичних осіб - підприємців та громадських формувань)</t>
  </si>
  <si>
    <t xml:space="preserve">Плата за ліцензії на право оптової торгівлі алкогольними напоями, тютюновими виробами та рідинами, що використовуються в електроних сигаретах                                    </t>
  </si>
  <si>
    <t xml:space="preserve">Плата за ліцензії на право роздрібної торгівлі алкогольними напоями, тютюновими виробами та рідинами, що використовуються в електроних сигаретах                                    </t>
  </si>
  <si>
    <t>Плата за ліцензії та сертифікати, що сплачується ліцензіатами за місцем здійснення діяльності</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</si>
  <si>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</si>
  <si>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</si>
  <si>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</si>
  <si>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Плата за ліцензії на виробництво пального</t>
  </si>
  <si>
    <t>Плата за ліцензії на право оптової торгівлі пальним</t>
  </si>
  <si>
    <t>Плата за ліцензії на право роздрібної торгівлі пальним</t>
  </si>
  <si>
    <t>Плата за ліцензії на право зберігання пального</t>
  </si>
  <si>
    <t>Надходження від орендної плати за користування майновим комплексом та іншим майном, що перебуває в комунальній власності</t>
  </si>
  <si>
    <t>Державне мито</t>
  </si>
  <si>
    <t xml:space="preserve">Орендна плата за водні об'єкти (їх частини), що надаються в користування на умовах оренди обласними, районними державними адміністраціями, місцевими радами </t>
  </si>
  <si>
    <t>Надходження коштів з рахунків виборчих фондів</t>
  </si>
  <si>
    <t>Кошти, отримані від надання учасниками процедури закупівлі / спрощенної закупівлі як забезпечення їх тендерної пропозиції /пропозиції учасника спрощенної закупівлі, які не підлягають поверненню цим учасникам</t>
  </si>
  <si>
    <t xml:space="preserve">Кошти, отримані від переможця процедури закупівлі / спрощеної закупівлі під час укладення договору про закупівлю як забезпечення виконання цього договору, які не підлягають поверненню учаснику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</si>
  <si>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</si>
  <si>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Доходи від операцій з капіталом</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</si>
  <si>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</si>
  <si>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</si>
  <si>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Всього до загального фонду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</si>
</sst>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7" formatCode="0.000000"/>
    <numFmt numFmtId="168" formatCode="0.00000"/>
    <numFmt numFmtId="169" formatCode="#,##0.00000"/>
    <numFmt numFmtId="172" formatCode="0.0000"/>
    <numFmt numFmtId="173" formatCode="#,##0.0000"/>
  </numFmts>
  <fonts count="66" x14ac:knownFonts="1">
    <font>
      <sz val="10"/>
      <name val="Arial Cyr"/>
      <charset val="204"/>
    </font>
    <font>
      <sz val="11"/>
      <color theme="1"/>
      <name val="Calibri"/>
      <family val="2"/>
      <charset val="204"/>
      <scheme val="minor"/>
    </font>
    <font>
      <sz val="10"/>
      <name val="Arial Cyr"/>
      <charset val="204"/>
    </font>
    <font>
      <b/>
      <i/>
      <sz val="14"/>
      <name val="Times New Roman Cyr"/>
      <family val="1"/>
      <charset val="204"/>
    </font>
    <font>
      <sz val="10"/>
      <name val="Times New Roman Cyr"/>
      <family val="1"/>
      <charset val="204"/>
    </font>
    <font>
      <b/>
      <i/>
      <sz val="14"/>
      <color indexed="8"/>
      <name val="Times New Roman Cyr"/>
      <family val="1"/>
      <charset val="204"/>
    </font>
    <font>
      <b/>
      <sz val="14"/>
      <name val="Times New Roman Cyr"/>
      <charset val="204"/>
    </font>
    <font>
      <b/>
      <i/>
      <sz val="14"/>
      <name val="Times New Roman Cyr"/>
      <charset val="204"/>
    </font>
    <font>
      <sz val="12"/>
      <name val="Times New Roman Cyr"/>
      <charset val="204"/>
    </font>
    <font>
      <sz val="12"/>
      <name val="Times New Roman Cyr"/>
      <family val="1"/>
      <charset val="204"/>
    </font>
    <font>
      <sz val="12"/>
      <color indexed="8"/>
      <name val="Times New Roman Cyr"/>
      <charset val="204"/>
    </font>
    <font>
      <sz val="12"/>
      <name val="Arial Cyr"/>
      <charset val="204"/>
    </font>
    <font>
      <sz val="12"/>
      <color indexed="8"/>
      <name val="Times New Roman Cyr"/>
      <family val="1"/>
      <charset val="204"/>
    </font>
    <font>
      <sz val="12"/>
      <color theme="1"/>
      <name val="Times New Roman Cyr"/>
      <family val="1"/>
      <charset val="204"/>
    </font>
    <font>
      <sz val="10"/>
      <color theme="1"/>
      <name val="Times New Roman Cyr"/>
      <family val="1"/>
      <charset val="204"/>
    </font>
    <font>
      <i/>
      <sz val="12"/>
      <name val="Times New Roman Cyr"/>
      <family val="1"/>
      <charset val="204"/>
    </font>
    <font>
      <i/>
      <sz val="12"/>
      <color theme="1"/>
      <name val="Times New Roman Cyr"/>
      <family val="1"/>
      <charset val="204"/>
    </font>
    <font>
      <i/>
      <sz val="12"/>
      <color indexed="8"/>
      <name val="Times New Roman Cyr"/>
      <family val="1"/>
      <charset val="204"/>
    </font>
    <font>
      <i/>
      <sz val="10"/>
      <name val="Times New Roman Cyr"/>
      <charset val="204"/>
    </font>
    <font>
      <b/>
      <i/>
      <sz val="12"/>
      <color indexed="8"/>
      <name val="Times New Roman Cyr"/>
      <family val="1"/>
      <charset val="204"/>
    </font>
    <font>
      <b/>
      <i/>
      <sz val="12"/>
      <name val="Times New Roman Cyr"/>
      <family val="1"/>
      <charset val="204"/>
    </font>
    <font>
      <b/>
      <i/>
      <sz val="12"/>
      <name val="Times New Roman Cyr"/>
      <charset val="204"/>
    </font>
    <font>
      <b/>
      <i/>
      <sz val="10"/>
      <name val="Times New Roman Cyr"/>
      <charset val="204"/>
    </font>
    <font>
      <b/>
      <i/>
      <sz val="12"/>
      <color indexed="56"/>
      <name val="Times New Roman Cyr"/>
      <charset val="204"/>
    </font>
    <font>
      <b/>
      <sz val="14"/>
      <name val="Times New Roman Cyr"/>
      <family val="1"/>
      <charset val="204"/>
    </font>
    <font>
      <u/>
      <sz val="12"/>
      <name val="Times New Roman Cyr"/>
      <family val="1"/>
      <charset val="204"/>
    </font>
    <font>
      <i/>
      <sz val="11"/>
      <color rgb="FF00B050"/>
      <name val="Times New Roman Cyr"/>
      <charset val="204"/>
    </font>
    <font>
      <sz val="11"/>
      <color rgb="FF00B050"/>
      <name val="Times New Roman Cyr"/>
      <charset val="204"/>
    </font>
    <font>
      <i/>
      <sz val="12"/>
      <color rgb="FF00B050"/>
      <name val="Times New Roman Cyr"/>
      <charset val="204"/>
    </font>
    <font>
      <sz val="12"/>
      <color rgb="FF00B050"/>
      <name val="Times New Roman Cyr"/>
      <family val="1"/>
      <charset val="204"/>
    </font>
    <font>
      <sz val="11"/>
      <color rgb="FF00B050"/>
      <name val="Times New Roman Cyr"/>
      <family val="1"/>
      <charset val="204"/>
    </font>
    <font>
      <i/>
      <sz val="11"/>
      <color rgb="FF00B050"/>
      <name val="Times New Roman Cyr"/>
      <family val="1"/>
      <charset val="204"/>
    </font>
    <font>
      <sz val="10"/>
      <color rgb="FF00B050"/>
      <name val="Times New Roman Cyr"/>
      <family val="1"/>
      <charset val="204"/>
    </font>
    <font>
      <b/>
      <sz val="12"/>
      <name val="Times New Roman Cyr"/>
      <family val="1"/>
      <charset val="204"/>
    </font>
    <font>
      <sz val="10"/>
      <name val="Times New Roman CYR"/>
      <charset val="204"/>
    </font>
    <font>
      <b/>
      <sz val="10"/>
      <name val="Times New Roman Cyr"/>
      <family val="1"/>
      <charset val="204"/>
    </font>
    <font>
      <b/>
      <sz val="10"/>
      <name val="Times New Roman Cyr"/>
      <charset val="204"/>
    </font>
    <font>
      <sz val="12"/>
      <color rgb="FFFF0000"/>
      <name val="Times New Roman Cyr"/>
      <charset val="204"/>
    </font>
    <font>
      <b/>
      <i/>
      <u/>
      <sz val="12"/>
      <name val="Times New Roman Cyr"/>
      <charset val="204"/>
    </font>
    <font>
      <b/>
      <i/>
      <sz val="12"/>
      <color theme="1"/>
      <name val="Times New Roman Cyr"/>
      <family val="1"/>
      <charset val="204"/>
    </font>
    <font>
      <b/>
      <sz val="12"/>
      <name val="Times New Roman Cyr"/>
      <charset val="204"/>
    </font>
    <font>
      <sz val="11"/>
      <name val="Times New Roman CYR"/>
      <family val="1"/>
      <charset val="204"/>
    </font>
    <font>
      <b/>
      <sz val="12"/>
      <color theme="1"/>
      <name val="Times New Roman Cyr"/>
      <family val="1"/>
      <charset val="204"/>
    </font>
    <font>
      <u/>
      <sz val="12"/>
      <name val="Times New Roman Cyr"/>
      <charset val="204"/>
    </font>
    <font>
      <b/>
      <sz val="13"/>
      <name val="Times New Roman Cyr"/>
      <family val="1"/>
      <charset val="204"/>
    </font>
    <font>
      <b/>
      <sz val="13"/>
      <color theme="1"/>
      <name val="Times New Roman Cyr"/>
      <family val="1"/>
      <charset val="204"/>
    </font>
    <font>
      <sz val="10"/>
      <name val="Arial"/>
      <family val="2"/>
      <charset val="204"/>
    </font>
    <font>
      <sz val="10"/>
      <name val="Helv"/>
      <charset val="204"/>
    </font>
    <font>
      <sz val="11"/>
      <color indexed="8"/>
      <name val="Calibri"/>
      <family val="2"/>
      <charset val="204"/>
    </font>
    <font>
      <sz val="11"/>
      <color indexed="9"/>
      <name val="Calibri"/>
      <family val="2"/>
      <charset val="204"/>
    </font>
    <font>
      <sz val="11"/>
      <color indexed="62"/>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b/>
      <sz val="18"/>
      <color indexed="56"/>
      <name val="Cambria"/>
      <family val="2"/>
      <charset val="204"/>
    </font>
    <font>
      <b/>
      <sz val="11"/>
      <color indexed="52"/>
      <name val="Calibri"/>
      <family val="2"/>
      <charset val="204"/>
    </font>
    <font>
      <b/>
      <sz val="11"/>
      <color indexed="8"/>
      <name val="Calibri"/>
      <family val="2"/>
      <charset val="204"/>
    </font>
    <font>
      <sz val="11"/>
      <color indexed="20"/>
      <name val="Calibri"/>
      <family val="2"/>
      <charset val="204"/>
    </font>
    <font>
      <b/>
      <sz val="11"/>
      <color indexed="63"/>
      <name val="Calibri"/>
      <family val="2"/>
      <charset val="204"/>
    </font>
    <font>
      <sz val="11"/>
      <color indexed="60"/>
      <name val="Calibri"/>
      <family val="2"/>
      <charset val="204"/>
    </font>
    <font>
      <sz val="11"/>
      <color indexed="10"/>
      <name val="Calibri"/>
      <family val="2"/>
      <charset val="204"/>
    </font>
    <font>
      <i/>
      <sz val="11"/>
      <color indexed="23"/>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0"/>
      <color indexed="8"/>
      <name val="Calibri"/>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patternFill>
    </fill>
    <fill>
      <patternFill patternType="solid">
        <fgColor indexed="43"/>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514">
    <xf numFmtId="0" fontId="0"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6" fillId="0" borderId="0"/>
    <xf numFmtId="0" fontId="46" fillId="0" borderId="0"/>
    <xf numFmtId="0" fontId="48" fillId="16" borderId="8" applyNumberFormat="0" applyFont="0" applyAlignment="0" applyProtection="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 fillId="0" borderId="0"/>
    <xf numFmtId="0" fontId="2" fillId="0" borderId="0"/>
    <xf numFmtId="0" fontId="2" fillId="0" borderId="0"/>
    <xf numFmtId="0" fontId="1" fillId="0" borderId="0"/>
    <xf numFmtId="0" fontId="1"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0" borderId="0" applyNumberFormat="0" applyBorder="0" applyAlignment="0" applyProtection="0"/>
    <xf numFmtId="0" fontId="50" fillId="7" borderId="9" applyNumberFormat="0" applyAlignment="0" applyProtection="0"/>
    <xf numFmtId="0" fontId="51" fillId="4" borderId="0" applyNumberFormat="0" applyBorder="0" applyAlignment="0" applyProtection="0"/>
    <xf numFmtId="0" fontId="2" fillId="0" borderId="0"/>
    <xf numFmtId="0" fontId="52" fillId="0" borderId="10" applyNumberFormat="0" applyFill="0" applyAlignment="0" applyProtection="0"/>
    <xf numFmtId="0" fontId="53" fillId="21" borderId="11" applyNumberFormat="0" applyAlignment="0" applyProtection="0"/>
    <xf numFmtId="0" fontId="54" fillId="0" borderId="0" applyNumberFormat="0" applyFill="0" applyBorder="0" applyAlignment="0" applyProtection="0"/>
    <xf numFmtId="0" fontId="55" fillId="22" borderId="9" applyNumberFormat="0" applyAlignment="0" applyProtection="0"/>
    <xf numFmtId="0" fontId="56" fillId="0" borderId="12" applyNumberFormat="0" applyFill="0" applyAlignment="0" applyProtection="0"/>
    <xf numFmtId="0" fontId="57" fillId="3" borderId="0" applyNumberFormat="0" applyBorder="0" applyAlignment="0" applyProtection="0"/>
    <xf numFmtId="0" fontId="46" fillId="16" borderId="8" applyNumberFormat="0" applyFont="0" applyAlignment="0" applyProtection="0"/>
    <xf numFmtId="0" fontId="58" fillId="22" borderId="13"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6" fillId="0" borderId="0"/>
    <xf numFmtId="0" fontId="46" fillId="0" borderId="0"/>
    <xf numFmtId="0" fontId="46"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0" borderId="0"/>
    <xf numFmtId="0" fontId="1" fillId="0" borderId="0"/>
    <xf numFmtId="0" fontId="1" fillId="0" borderId="0"/>
    <xf numFmtId="0" fontId="1" fillId="0" borderId="0"/>
    <xf numFmtId="0" fontId="46"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14"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6" fillId="16" borderId="8" applyNumberFormat="0" applyFont="0" applyAlignment="0" applyProtection="0"/>
    <xf numFmtId="0" fontId="46" fillId="16"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46" fillId="16" borderId="8" applyNumberFormat="0" applyFont="0" applyAlignment="0" applyProtection="0"/>
    <xf numFmtId="0" fontId="46" fillId="16" borderId="8" applyNumberFormat="0" applyFont="0" applyAlignment="0" applyProtection="0"/>
    <xf numFmtId="0" fontId="46" fillId="16" borderId="8" applyNumberFormat="0" applyFont="0" applyAlignment="0" applyProtection="0"/>
  </cellStyleXfs>
  <cellXfs count="145">
    <xf numFmtId="0" fontId="0" fillId="0" borderId="0" xfId="0"/>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0" fontId="9" fillId="0" borderId="1" xfId="0" applyFont="1" applyBorder="1" applyAlignment="1">
      <alignment horizontal="center" vertical="center" wrapText="1"/>
    </xf>
    <xf numFmtId="168" fontId="8"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68" fontId="8" fillId="0" borderId="5" xfId="0" applyNumberFormat="1" applyFont="1" applyBorder="1" applyAlignment="1">
      <alignment horizontal="center" vertical="center" wrapText="1"/>
    </xf>
    <xf numFmtId="168" fontId="10" fillId="0" borderId="1" xfId="0" applyNumberFormat="1" applyFont="1" applyBorder="1" applyAlignment="1">
      <alignment horizontal="center" vertical="top" wrapText="1"/>
    </xf>
    <xf numFmtId="167"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0" fillId="0" borderId="4" xfId="0" applyFont="1" applyBorder="1" applyAlignment="1">
      <alignment horizontal="center" vertical="top" wrapText="1"/>
    </xf>
    <xf numFmtId="0" fontId="9" fillId="0" borderId="2" xfId="0" applyFont="1" applyBorder="1" applyAlignment="1">
      <alignment horizontal="center" vertical="top" wrapText="1"/>
    </xf>
    <xf numFmtId="0" fontId="11" fillId="0" borderId="4" xfId="0" applyFont="1" applyBorder="1" applyAlignment="1">
      <alignment horizontal="center" vertical="top"/>
    </xf>
    <xf numFmtId="0" fontId="9" fillId="0" borderId="4" xfId="0" applyFont="1" applyBorder="1" applyAlignment="1">
      <alignment horizontal="center" vertical="top" wrapText="1"/>
    </xf>
    <xf numFmtId="0" fontId="9" fillId="0" borderId="6" xfId="0" applyFont="1" applyBorder="1" applyAlignment="1">
      <alignment horizontal="center" vertical="center" wrapText="1"/>
    </xf>
    <xf numFmtId="168" fontId="8" fillId="0" borderId="6" xfId="0" applyNumberFormat="1" applyFont="1" applyBorder="1" applyAlignment="1">
      <alignment horizontal="center" vertical="center" wrapText="1"/>
    </xf>
    <xf numFmtId="168" fontId="10" fillId="0" borderId="6" xfId="0" applyNumberFormat="1" applyFont="1" applyBorder="1" applyAlignment="1">
      <alignment horizontal="center" vertical="top" wrapText="1"/>
    </xf>
    <xf numFmtId="167" fontId="10" fillId="0" borderId="6" xfId="0" applyNumberFormat="1" applyFont="1" applyBorder="1" applyAlignment="1">
      <alignment horizontal="center" vertical="top" wrapText="1"/>
    </xf>
    <xf numFmtId="0" fontId="10" fillId="0" borderId="6" xfId="0" applyFont="1" applyBorder="1" applyAlignment="1">
      <alignment horizontal="center" vertical="top" wrapText="1"/>
    </xf>
    <xf numFmtId="0" fontId="9" fillId="0" borderId="7" xfId="0" quotePrefix="1" applyFont="1" applyBorder="1" applyAlignment="1">
      <alignment horizontal="center"/>
    </xf>
    <xf numFmtId="0" fontId="9" fillId="0" borderId="7" xfId="0" applyFont="1" applyBorder="1" applyAlignment="1">
      <alignment horizontal="center"/>
    </xf>
    <xf numFmtId="165" fontId="9" fillId="0" borderId="7" xfId="0" applyNumberFormat="1" applyFont="1" applyBorder="1" applyAlignment="1">
      <alignment horizontal="center" vertical="center"/>
    </xf>
    <xf numFmtId="165" fontId="4" fillId="0" borderId="0" xfId="0" applyNumberFormat="1" applyFont="1" applyAlignment="1">
      <alignment vertical="center"/>
    </xf>
    <xf numFmtId="169" fontId="4" fillId="0" borderId="0" xfId="0" applyNumberFormat="1" applyFont="1" applyAlignment="1">
      <alignment vertical="center"/>
    </xf>
    <xf numFmtId="165" fontId="15" fillId="0" borderId="7" xfId="0" applyNumberFormat="1" applyFont="1" applyBorder="1" applyAlignment="1">
      <alignment horizontal="center" vertical="center"/>
    </xf>
    <xf numFmtId="165" fontId="16" fillId="0" borderId="7" xfId="0" applyNumberFormat="1" applyFont="1" applyBorder="1" applyAlignment="1">
      <alignment horizontal="right" vertical="center"/>
    </xf>
    <xf numFmtId="165" fontId="18" fillId="0" borderId="0" xfId="0" applyNumberFormat="1" applyFont="1" applyAlignment="1">
      <alignment vertical="center"/>
    </xf>
    <xf numFmtId="165" fontId="20" fillId="0" borderId="7" xfId="0" applyNumberFormat="1" applyFont="1" applyBorder="1" applyAlignment="1">
      <alignment horizontal="center" vertical="center"/>
    </xf>
    <xf numFmtId="164" fontId="20" fillId="0" borderId="7" xfId="0" applyNumberFormat="1" applyFont="1" applyBorder="1" applyAlignment="1">
      <alignment horizontal="center" vertical="center"/>
    </xf>
    <xf numFmtId="165" fontId="22" fillId="0" borderId="0" xfId="0" applyNumberFormat="1" applyFont="1" applyAlignment="1">
      <alignment vertical="center"/>
    </xf>
    <xf numFmtId="164" fontId="4" fillId="0" borderId="0" xfId="0" applyNumberFormat="1" applyFont="1" applyAlignment="1">
      <alignment vertical="center"/>
    </xf>
    <xf numFmtId="168" fontId="4" fillId="0" borderId="0" xfId="0" applyNumberFormat="1" applyFont="1" applyAlignment="1">
      <alignment vertical="center"/>
    </xf>
    <xf numFmtId="0" fontId="9" fillId="0" borderId="7" xfId="0" applyFont="1" applyBorder="1" applyAlignment="1">
      <alignment vertical="center" wrapText="1"/>
    </xf>
    <xf numFmtId="0" fontId="3" fillId="0" borderId="0" xfId="0" applyFont="1" applyAlignment="1">
      <alignment horizontal="center"/>
    </xf>
    <xf numFmtId="0" fontId="4" fillId="0" borderId="0" xfId="0" applyFont="1"/>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Continuous"/>
    </xf>
    <xf numFmtId="168" fontId="4" fillId="0" borderId="0" xfId="0" applyNumberFormat="1" applyFont="1" applyAlignment="1">
      <alignment horizontal="centerContinuous"/>
    </xf>
    <xf numFmtId="168" fontId="14" fillId="0" borderId="0" xfId="0" applyNumberFormat="1" applyFont="1" applyAlignment="1">
      <alignment horizontal="center"/>
    </xf>
    <xf numFmtId="169" fontId="23" fillId="0" borderId="0" xfId="0" applyNumberFormat="1" applyFont="1" applyAlignment="1">
      <alignment horizontal="center" vertical="center" wrapText="1"/>
    </xf>
    <xf numFmtId="0" fontId="4" fillId="0" borderId="0" xfId="0" applyFont="1" applyAlignment="1">
      <alignment horizontal="center"/>
    </xf>
    <xf numFmtId="0" fontId="8" fillId="0" borderId="0" xfId="0" applyFont="1" applyAlignment="1">
      <alignment horizontal="center"/>
    </xf>
    <xf numFmtId="0" fontId="10"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0" fontId="10"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164" fontId="10" fillId="0" borderId="1" xfId="0" applyNumberFormat="1" applyFont="1" applyBorder="1" applyAlignment="1">
      <alignment horizontal="center" vertical="top" wrapText="1"/>
    </xf>
    <xf numFmtId="0" fontId="10" fillId="0" borderId="6" xfId="0" applyFont="1" applyBorder="1" applyAlignment="1">
      <alignment horizontal="center" vertical="center" wrapText="1"/>
    </xf>
    <xf numFmtId="164" fontId="8" fillId="0" borderId="6" xfId="0" applyNumberFormat="1" applyFont="1" applyBorder="1" applyAlignment="1">
      <alignment horizontal="center" vertical="center" wrapText="1"/>
    </xf>
    <xf numFmtId="164" fontId="10" fillId="0" borderId="6" xfId="0" applyNumberFormat="1" applyFont="1" applyBorder="1" applyAlignment="1">
      <alignment horizontal="center" vertical="top" wrapText="1"/>
    </xf>
    <xf numFmtId="0" fontId="24" fillId="0" borderId="2" xfId="0" applyFont="1" applyBorder="1" applyAlignment="1">
      <alignment horizontal="center"/>
    </xf>
    <xf numFmtId="0" fontId="24" fillId="0" borderId="3" xfId="0" applyFont="1" applyBorder="1" applyAlignment="1">
      <alignment horizontal="center"/>
    </xf>
    <xf numFmtId="0" fontId="24" fillId="0" borderId="4" xfId="0" applyFont="1" applyBorder="1" applyAlignment="1">
      <alignment horizontal="center"/>
    </xf>
    <xf numFmtId="164" fontId="20" fillId="0" borderId="7" xfId="0" applyNumberFormat="1" applyFont="1" applyBorder="1" applyAlignment="1">
      <alignment horizontal="center" vertical="center" wrapText="1"/>
    </xf>
    <xf numFmtId="1" fontId="20" fillId="0" borderId="7" xfId="0" applyNumberFormat="1" applyFont="1" applyBorder="1" applyAlignment="1">
      <alignment horizontal="center" vertical="center"/>
    </xf>
    <xf numFmtId="165" fontId="20" fillId="0" borderId="7" xfId="0" applyNumberFormat="1" applyFont="1" applyBorder="1" applyAlignment="1">
      <alignment horizontal="right" vertical="center"/>
    </xf>
    <xf numFmtId="165" fontId="21" fillId="0" borderId="7" xfId="0" applyNumberFormat="1" applyFont="1" applyBorder="1" applyAlignment="1">
      <alignment horizontal="center" vertical="center"/>
    </xf>
    <xf numFmtId="164" fontId="9" fillId="0" borderId="7" xfId="0" applyNumberFormat="1" applyFont="1" applyBorder="1" applyAlignment="1">
      <alignment vertical="center" wrapText="1"/>
    </xf>
    <xf numFmtId="1" fontId="9" fillId="0" borderId="7" xfId="0" applyNumberFormat="1" applyFont="1" applyBorder="1" applyAlignment="1">
      <alignment horizontal="center" vertical="center"/>
    </xf>
    <xf numFmtId="165" fontId="9" fillId="0" borderId="7" xfId="0" applyNumberFormat="1" applyFont="1" applyBorder="1" applyAlignment="1">
      <alignment horizontal="right" vertical="center"/>
    </xf>
    <xf numFmtId="165" fontId="13" fillId="0" borderId="7" xfId="0" applyNumberFormat="1" applyFont="1" applyBorder="1" applyAlignment="1">
      <alignment horizontal="right" vertical="center"/>
    </xf>
    <xf numFmtId="164" fontId="26" fillId="0" borderId="7" xfId="0" applyNumberFormat="1" applyFont="1" applyBorder="1" applyAlignment="1">
      <alignment vertical="center" wrapText="1"/>
    </xf>
    <xf numFmtId="1" fontId="28" fillId="0" borderId="7" xfId="0" applyNumberFormat="1" applyFont="1" applyBorder="1" applyAlignment="1">
      <alignment horizontal="center" vertical="center"/>
    </xf>
    <xf numFmtId="165" fontId="28" fillId="0" borderId="7" xfId="0" applyNumberFormat="1" applyFont="1" applyBorder="1" applyAlignment="1">
      <alignment horizontal="right" vertical="center"/>
    </xf>
    <xf numFmtId="165" fontId="28" fillId="0" borderId="7" xfId="0" applyNumberFormat="1" applyFont="1" applyBorder="1" applyAlignment="1">
      <alignment horizontal="center" vertical="center"/>
    </xf>
    <xf numFmtId="165" fontId="29" fillId="0" borderId="7" xfId="0" applyNumberFormat="1" applyFont="1" applyBorder="1" applyAlignment="1">
      <alignment horizontal="center" vertical="center"/>
    </xf>
    <xf numFmtId="164" fontId="30" fillId="0" borderId="7" xfId="0" applyNumberFormat="1" applyFont="1" applyBorder="1" applyAlignment="1">
      <alignment vertical="center" wrapText="1"/>
    </xf>
    <xf numFmtId="1" fontId="29" fillId="0" borderId="7" xfId="0" applyNumberFormat="1" applyFont="1" applyBorder="1" applyAlignment="1">
      <alignment horizontal="center" vertical="center"/>
    </xf>
    <xf numFmtId="165" fontId="29" fillId="0" borderId="7" xfId="0" applyNumberFormat="1" applyFont="1" applyBorder="1" applyAlignment="1">
      <alignment horizontal="right" vertical="center"/>
    </xf>
    <xf numFmtId="0" fontId="32" fillId="0" borderId="0" xfId="0" applyFont="1"/>
    <xf numFmtId="164" fontId="33" fillId="0" borderId="7" xfId="0" applyNumberFormat="1" applyFont="1" applyBorder="1" applyAlignment="1">
      <alignment vertical="center" wrapText="1"/>
    </xf>
    <xf numFmtId="1" fontId="33" fillId="0" borderId="7" xfId="0" applyNumberFormat="1" applyFont="1" applyBorder="1" applyAlignment="1">
      <alignment horizontal="center" vertical="center"/>
    </xf>
    <xf numFmtId="165" fontId="33" fillId="0" borderId="7" xfId="0" applyNumberFormat="1" applyFont="1" applyBorder="1" applyAlignment="1">
      <alignment horizontal="right" vertical="center"/>
    </xf>
    <xf numFmtId="165" fontId="33" fillId="0" borderId="7" xfId="0" applyNumberFormat="1" applyFont="1" applyBorder="1" applyAlignment="1">
      <alignment horizontal="center" vertical="center"/>
    </xf>
    <xf numFmtId="164" fontId="34" fillId="0" borderId="0" xfId="0" applyNumberFormat="1" applyFont="1" applyAlignment="1">
      <alignment vertical="center"/>
    </xf>
    <xf numFmtId="0" fontId="34" fillId="0" borderId="0" xfId="0" applyFont="1"/>
    <xf numFmtId="1" fontId="9" fillId="0" borderId="7" xfId="0" applyNumberFormat="1" applyFont="1" applyBorder="1" applyAlignment="1">
      <alignment horizontal="center" vertical="center" wrapText="1"/>
    </xf>
    <xf numFmtId="0" fontId="35" fillId="0" borderId="0" xfId="0" applyFont="1"/>
    <xf numFmtId="0" fontId="36" fillId="0" borderId="0" xfId="0" applyFont="1"/>
    <xf numFmtId="164" fontId="21" fillId="0" borderId="7" xfId="0" applyNumberFormat="1" applyFont="1" applyBorder="1" applyAlignment="1">
      <alignment vertical="center" wrapText="1"/>
    </xf>
    <xf numFmtId="1" fontId="21" fillId="0" borderId="7" xfId="0" applyNumberFormat="1" applyFont="1" applyBorder="1" applyAlignment="1">
      <alignment horizontal="center" vertical="center" wrapText="1"/>
    </xf>
    <xf numFmtId="165" fontId="21" fillId="0" borderId="7" xfId="0" applyNumberFormat="1" applyFont="1" applyBorder="1" applyAlignment="1">
      <alignment horizontal="right" vertical="center"/>
    </xf>
    <xf numFmtId="165" fontId="39" fillId="0" borderId="7" xfId="0" applyNumberFormat="1" applyFont="1" applyBorder="1" applyAlignment="1">
      <alignment horizontal="right" vertical="center"/>
    </xf>
    <xf numFmtId="164" fontId="40" fillId="0" borderId="7" xfId="0" applyNumberFormat="1" applyFont="1" applyBorder="1" applyAlignment="1">
      <alignment vertical="center" wrapText="1"/>
    </xf>
    <xf numFmtId="1" fontId="40" fillId="0" borderId="7" xfId="0" applyNumberFormat="1" applyFont="1" applyBorder="1" applyAlignment="1">
      <alignment horizontal="center" vertical="center" wrapText="1"/>
    </xf>
    <xf numFmtId="165" fontId="40" fillId="0" borderId="7" xfId="0" applyNumberFormat="1" applyFont="1" applyBorder="1" applyAlignment="1">
      <alignment horizontal="right" vertical="center"/>
    </xf>
    <xf numFmtId="165" fontId="40" fillId="0" borderId="7" xfId="0" applyNumberFormat="1" applyFont="1" applyBorder="1" applyAlignment="1">
      <alignment horizontal="center" vertical="center"/>
    </xf>
    <xf numFmtId="164" fontId="4" fillId="0" borderId="7" xfId="0" applyNumberFormat="1" applyFont="1" applyBorder="1" applyAlignment="1">
      <alignment vertical="center" wrapText="1"/>
    </xf>
    <xf numFmtId="164" fontId="41" fillId="0" borderId="7" xfId="0" applyNumberFormat="1" applyFont="1" applyBorder="1" applyAlignment="1">
      <alignment vertical="center" wrapText="1"/>
    </xf>
    <xf numFmtId="4" fontId="9" fillId="0" borderId="7" xfId="0" applyNumberFormat="1" applyFont="1" applyBorder="1" applyAlignment="1">
      <alignment horizontal="right" vertical="center"/>
    </xf>
    <xf numFmtId="165" fontId="42" fillId="0" borderId="7" xfId="0" applyNumberFormat="1" applyFont="1" applyBorder="1" applyAlignment="1">
      <alignment horizontal="right" vertical="center"/>
    </xf>
    <xf numFmtId="164" fontId="15" fillId="0" borderId="7" xfId="0" applyNumberFormat="1" applyFont="1" applyBorder="1" applyAlignment="1">
      <alignment vertical="center" wrapText="1"/>
    </xf>
    <xf numFmtId="1" fontId="15" fillId="0" borderId="7" xfId="0" applyNumberFormat="1" applyFont="1" applyBorder="1" applyAlignment="1">
      <alignment horizontal="center" vertical="center" wrapText="1"/>
    </xf>
    <xf numFmtId="165" fontId="15" fillId="0" borderId="7" xfId="0" applyNumberFormat="1" applyFont="1" applyBorder="1" applyAlignment="1">
      <alignment horizontal="right" vertical="center"/>
    </xf>
    <xf numFmtId="0" fontId="22" fillId="0" borderId="0" xfId="0" applyFont="1"/>
    <xf numFmtId="2" fontId="34" fillId="0" borderId="0" xfId="0" applyNumberFormat="1" applyFont="1" applyAlignment="1">
      <alignment vertical="center"/>
    </xf>
    <xf numFmtId="164" fontId="33" fillId="0" borderId="7" xfId="0" applyNumberFormat="1" applyFont="1" applyBorder="1" applyAlignment="1">
      <alignment horizontal="left" vertical="center" wrapText="1"/>
    </xf>
    <xf numFmtId="164" fontId="9" fillId="0" borderId="7" xfId="0" applyNumberFormat="1" applyFont="1" applyBorder="1" applyAlignment="1">
      <alignment horizontal="left" vertical="center" wrapText="1"/>
    </xf>
    <xf numFmtId="164" fontId="4" fillId="0" borderId="7" xfId="0" applyNumberFormat="1" applyFont="1" applyBorder="1" applyAlignment="1">
      <alignment horizontal="left" vertical="center" wrapText="1"/>
    </xf>
    <xf numFmtId="164" fontId="44" fillId="0" borderId="2" xfId="0" applyNumberFormat="1" applyFont="1" applyBorder="1" applyAlignment="1">
      <alignment horizontal="center" vertical="center" wrapText="1"/>
    </xf>
    <xf numFmtId="164" fontId="44" fillId="0" borderId="4" xfId="0" applyNumberFormat="1" applyFont="1" applyBorder="1" applyAlignment="1">
      <alignment horizontal="center" vertical="center" wrapText="1"/>
    </xf>
    <xf numFmtId="165" fontId="44" fillId="0" borderId="7" xfId="0" applyNumberFormat="1" applyFont="1" applyBorder="1" applyAlignment="1">
      <alignment horizontal="right" vertical="center"/>
    </xf>
    <xf numFmtId="165" fontId="45" fillId="0" borderId="7" xfId="0" applyNumberFormat="1" applyFont="1" applyBorder="1" applyAlignment="1">
      <alignment horizontal="right" vertical="center"/>
    </xf>
    <xf numFmtId="165" fontId="44" fillId="0" borderId="7" xfId="0" applyNumberFormat="1" applyFont="1" applyBorder="1" applyAlignment="1">
      <alignment horizontal="center" vertical="center"/>
    </xf>
    <xf numFmtId="164" fontId="36" fillId="0" borderId="0" xfId="0" applyNumberFormat="1" applyFont="1" applyAlignment="1">
      <alignment vertical="center"/>
    </xf>
    <xf numFmtId="164" fontId="4" fillId="0" borderId="0" xfId="0" applyNumberFormat="1" applyFont="1"/>
    <xf numFmtId="168" fontId="4" fillId="0" borderId="0" xfId="0" applyNumberFormat="1" applyFont="1"/>
    <xf numFmtId="168" fontId="14" fillId="0" borderId="0" xfId="0" applyNumberFormat="1" applyFont="1"/>
    <xf numFmtId="173" fontId="4" fillId="0" borderId="0" xfId="0" applyNumberFormat="1" applyFont="1"/>
    <xf numFmtId="165" fontId="4" fillId="0" borderId="0" xfId="0" applyNumberFormat="1" applyFont="1"/>
    <xf numFmtId="172" fontId="4" fillId="0" borderId="0" xfId="0" applyNumberFormat="1" applyFont="1"/>
    <xf numFmtId="164" fontId="14" fillId="0" borderId="0" xfId="0" applyNumberFormat="1" applyFont="1"/>
    <xf numFmtId="164" fontId="20" fillId="0" borderId="7"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9" fillId="0" borderId="7" xfId="0" quotePrefix="1" applyFont="1" applyBorder="1" applyAlignment="1">
      <alignment horizontal="center"/>
    </xf>
    <xf numFmtId="0" fontId="9" fillId="0" borderId="7" xfId="0" applyFont="1" applyBorder="1" applyAlignment="1">
      <alignment horizontal="center"/>
    </xf>
    <xf numFmtId="0" fontId="12" fillId="0" borderId="7" xfId="0" applyFont="1" applyBorder="1" applyAlignment="1">
      <alignment vertical="center" wrapText="1"/>
    </xf>
    <xf numFmtId="0" fontId="17" fillId="0" borderId="7" xfId="0" applyFont="1" applyBorder="1" applyAlignment="1">
      <alignment vertical="center" wrapText="1"/>
    </xf>
    <xf numFmtId="164" fontId="19" fillId="0" borderId="7" xfId="0" applyNumberFormat="1" applyFont="1" applyBorder="1" applyAlignment="1">
      <alignment horizontal="center" vertical="center"/>
    </xf>
    <xf numFmtId="164" fontId="15" fillId="0" borderId="7" xfId="0" applyNumberFormat="1" applyFont="1" applyBorder="1" applyAlignment="1">
      <alignment horizontal="center" vertical="center"/>
    </xf>
    <xf numFmtId="0" fontId="6" fillId="0" borderId="0" xfId="0" applyFont="1" applyAlignment="1">
      <alignment vertical="center"/>
    </xf>
    <xf numFmtId="0" fontId="4" fillId="0" borderId="0" xfId="0" applyFont="1" applyAlignment="1">
      <alignment horizontal="centerContinuous" vertical="center"/>
    </xf>
    <xf numFmtId="0" fontId="8" fillId="0" borderId="0" xfId="0" applyFont="1" applyAlignment="1">
      <alignment horizontal="right" vertical="center"/>
    </xf>
    <xf numFmtId="0" fontId="4" fillId="0" borderId="0" xfId="0" applyFont="1" applyAlignment="1">
      <alignment horizontal="center" vertical="center"/>
    </xf>
    <xf numFmtId="165" fontId="9" fillId="0" borderId="7" xfId="0" applyNumberFormat="1" applyFont="1" applyBorder="1" applyAlignment="1">
      <alignment horizontal="center" vertical="center"/>
    </xf>
    <xf numFmtId="165" fontId="20" fillId="0" borderId="7" xfId="0" applyNumberFormat="1" applyFont="1" applyBorder="1" applyAlignment="1">
      <alignment horizontal="center" vertical="center"/>
    </xf>
    <xf numFmtId="165" fontId="15" fillId="0" borderId="7" xfId="0" applyNumberFormat="1" applyFont="1" applyBorder="1" applyAlignment="1">
      <alignment horizontal="center" vertical="center"/>
    </xf>
    <xf numFmtId="165" fontId="9" fillId="0" borderId="7" xfId="0" applyNumberFormat="1" applyFont="1" applyBorder="1" applyAlignment="1">
      <alignment vertical="center"/>
    </xf>
    <xf numFmtId="165" fontId="17" fillId="0" borderId="7" xfId="0" applyNumberFormat="1" applyFont="1" applyBorder="1" applyAlignment="1">
      <alignment horizontal="right" vertical="center"/>
    </xf>
    <xf numFmtId="165" fontId="17" fillId="0" borderId="7" xfId="0" applyNumberFormat="1" applyFont="1" applyBorder="1" applyAlignment="1">
      <alignment vertical="center"/>
    </xf>
    <xf numFmtId="165" fontId="20" fillId="0" borderId="7" xfId="0" applyNumberFormat="1" applyFont="1" applyBorder="1" applyAlignment="1">
      <alignment vertical="center"/>
    </xf>
    <xf numFmtId="165" fontId="13" fillId="0" borderId="7" xfId="0" applyNumberFormat="1" applyFont="1" applyBorder="1" applyAlignment="1">
      <alignment vertical="center"/>
    </xf>
    <xf numFmtId="0" fontId="16" fillId="0" borderId="7" xfId="0" applyFont="1" applyBorder="1" applyAlignment="1">
      <alignment vertical="center" wrapText="1"/>
    </xf>
    <xf numFmtId="0" fontId="13" fillId="0" borderId="7" xfId="0" applyFont="1" applyBorder="1" applyAlignment="1">
      <alignment vertical="center"/>
    </xf>
    <xf numFmtId="165" fontId="4" fillId="0" borderId="0" xfId="0" applyNumberFormat="1" applyFont="1" applyAlignment="1">
      <alignment horizontal="centerContinuous" vertical="center"/>
    </xf>
    <xf numFmtId="165" fontId="8" fillId="0" borderId="0" xfId="0" applyNumberFormat="1" applyFont="1" applyAlignment="1">
      <alignment vertical="center"/>
    </xf>
  </cellXfs>
  <cellStyles count="514">
    <cellStyle name="20% — акцент1" xfId="16" xr:uid="{C4ADC33A-D3F7-477C-9DFD-3C06D9E1A366}"/>
    <cellStyle name="20% — акцент2" xfId="17" xr:uid="{4B6EC3B8-0AD1-4AD0-9230-9EE73B143F73}"/>
    <cellStyle name="20% — акцент3" xfId="18" xr:uid="{B1D21C74-0049-4F1B-A0BA-36D64E4A839B}"/>
    <cellStyle name="20% — акцент4" xfId="19" xr:uid="{971C218C-6010-4292-96C0-7120A9CCD7DD}"/>
    <cellStyle name="20% — акцент5" xfId="20" xr:uid="{BC509EE8-8FBE-4100-849D-69DDEA84810D}"/>
    <cellStyle name="20% — акцент6" xfId="21" xr:uid="{0F505B90-C111-480A-A464-BCEB86EB171E}"/>
    <cellStyle name="20% – Акцентування1" xfId="74" xr:uid="{1B608931-F273-47C2-BBFF-B1C7C74DAEFF}"/>
    <cellStyle name="20% – Акцентування2" xfId="75" xr:uid="{F72DF678-BDAA-43BA-985A-5487903D6B18}"/>
    <cellStyle name="20% – Акцентування3" xfId="76" xr:uid="{97E0A299-38B3-4F99-B919-BDC24336EA0C}"/>
    <cellStyle name="20% – Акцентування4" xfId="77" xr:uid="{6190CBCA-A498-46CC-8B23-3EC8AD937003}"/>
    <cellStyle name="20% – Акцентування5" xfId="78" xr:uid="{902BF02D-C70F-46DD-B533-BCF315FF710C}"/>
    <cellStyle name="20% – Акцентування6" xfId="79" xr:uid="{9E8726F2-AAF3-4209-AA3B-ED8985819057}"/>
    <cellStyle name="40% — акцент1" xfId="22" xr:uid="{6BE4D2B7-27B9-4314-B81E-C378FE3098D0}"/>
    <cellStyle name="40% — акцент2" xfId="23" xr:uid="{40C920B4-A482-4B09-B185-65B33A6D0BDF}"/>
    <cellStyle name="40% — акцент3" xfId="24" xr:uid="{BCEBD27E-FDCE-4329-90E4-16E4D1860FD3}"/>
    <cellStyle name="40% — акцент4" xfId="25" xr:uid="{552D2229-E1E9-46B4-A3DE-71671AB264A7}"/>
    <cellStyle name="40% — акцент5" xfId="26" xr:uid="{26E0D684-F7CB-4B1E-B284-C4196CEFCAE9}"/>
    <cellStyle name="40% — акцент6" xfId="27" xr:uid="{FA9F04E3-382F-42A0-B3FC-5865793EC035}"/>
    <cellStyle name="40% – Акцентування1" xfId="80" xr:uid="{65A82A22-C7E8-4772-80B0-BF7BBA7264BA}"/>
    <cellStyle name="40% – Акцентування2" xfId="81" xr:uid="{AA006544-BDAA-4C93-B3BA-1765874A5285}"/>
    <cellStyle name="40% – Акцентування3" xfId="82" xr:uid="{9FFE2C15-4819-4EB7-ABC7-1496C5F77467}"/>
    <cellStyle name="40% – Акцентування4" xfId="83" xr:uid="{1C915B95-E60E-49B1-AB35-E87E288849B1}"/>
    <cellStyle name="40% – Акцентування5" xfId="84" xr:uid="{CBFECB76-142E-4EB2-8B4F-F04E16D2F35A}"/>
    <cellStyle name="40% – Акцентування6" xfId="85" xr:uid="{4CEE4971-A6CD-4B1A-A2A1-82B90113EA1F}"/>
    <cellStyle name="60% — акцент1" xfId="28" xr:uid="{C3EE40AC-9784-4CC3-B202-1BF42AE6CB68}"/>
    <cellStyle name="60% — акцент2" xfId="29" xr:uid="{F895173A-D117-41C9-B5A5-D99DD1978CFF}"/>
    <cellStyle name="60% — акцент3" xfId="30" xr:uid="{9715D6F1-F37A-449A-975E-FC7BD64DCC27}"/>
    <cellStyle name="60% — акцент4" xfId="31" xr:uid="{DC1A992F-907E-46CD-8A08-0E44D3EF09EB}"/>
    <cellStyle name="60% — акцент5" xfId="32" xr:uid="{08CE37DB-570B-45CF-80F5-C237807277D9}"/>
    <cellStyle name="60% — акцент6" xfId="33" xr:uid="{09D82AAC-F83F-44AF-A765-0CC196B26F8B}"/>
    <cellStyle name="60% – Акцентування1" xfId="86" xr:uid="{70C25BC0-E948-4271-8DDD-9720436F4AA6}"/>
    <cellStyle name="60% – Акцентування2" xfId="87" xr:uid="{FF2AEF5F-F6A2-4055-9A86-8D4472EBB7C9}"/>
    <cellStyle name="60% – Акцентування3" xfId="88" xr:uid="{C8E363AE-011C-4980-BEC7-3FC1ED884D47}"/>
    <cellStyle name="60% – Акцентування4" xfId="89" xr:uid="{E0724262-4521-4FF9-92C6-A48AC9528A57}"/>
    <cellStyle name="60% – Акцентування5" xfId="90" xr:uid="{DE263990-CE69-4F5E-8A3C-34226C892A6C}"/>
    <cellStyle name="60% – Акцентування6" xfId="91" xr:uid="{8DC591EA-FDF6-4134-9133-F969FFE23556}"/>
    <cellStyle name="Normal_Доходи" xfId="1" xr:uid="{F50F2EF8-7D5F-4417-B367-82E2D1F5D931}"/>
    <cellStyle name="Акцентування1" xfId="92" xr:uid="{EBBF7B00-9045-49EC-B075-669BE6ADD72C}"/>
    <cellStyle name="Акцентування2" xfId="93" xr:uid="{09AEC4E4-957A-46D3-857C-D7F1FD5C3D0F}"/>
    <cellStyle name="Акцентування3" xfId="94" xr:uid="{3120F005-2A0D-432C-A1E7-E41C86E6DFCD}"/>
    <cellStyle name="Акцентування4" xfId="95" xr:uid="{CCB62701-E8AD-4FC0-B4E6-F25406A4B20A}"/>
    <cellStyle name="Акцентування5" xfId="96" xr:uid="{E82F05EA-B810-4672-A6AA-BF3F8F31EFD4}"/>
    <cellStyle name="Акцентування6" xfId="97" xr:uid="{C93663B5-197E-4CA5-B721-E325F81231F4}"/>
    <cellStyle name="Ввід 2" xfId="98" xr:uid="{B0245067-1328-456B-8824-C129245C978D}"/>
    <cellStyle name="Добре" xfId="99" xr:uid="{FE7C4DAB-42C3-457E-9F0C-F4272FF54A86}"/>
    <cellStyle name="Заголовок 1 2" xfId="212" xr:uid="{BAA9BB1A-94C0-4AE2-BD7E-CEEFA6CFA671}"/>
    <cellStyle name="Заголовок 2 2" xfId="213" xr:uid="{C463CD25-4509-4BC4-ADE4-C056129DBBEF}"/>
    <cellStyle name="Заголовок 3 2" xfId="214" xr:uid="{360E6898-8185-4D46-A998-93B7EBFD9B45}"/>
    <cellStyle name="Заголовок 4 2" xfId="215" xr:uid="{DEE0BA24-669B-4A30-8D93-C94F5CFF2D26}"/>
    <cellStyle name="Звичайний" xfId="0" builtinId="0"/>
    <cellStyle name="Звичайний 2" xfId="34" xr:uid="{E31A0EAD-F8E5-40CD-B53D-C4B219534956}"/>
    <cellStyle name="Звичайний 2 2" xfId="62" xr:uid="{7E5F33A4-5D57-4039-92DD-4A4B9E26EE5F}"/>
    <cellStyle name="Звичайний 2 2 2" xfId="158" xr:uid="{004AD0B8-CCA7-4BB1-AA5F-00F80B38D99C}"/>
    <cellStyle name="Звичайний 2 2_1101_1102_1300_1402_1403_1404" xfId="122" xr:uid="{7FF74C09-39F8-49C4-966C-8D755EFB719C}"/>
    <cellStyle name="Звичайний 2 3" xfId="63" xr:uid="{DCE66D9A-B6DA-4624-98D0-76F9B9C86AFC}"/>
    <cellStyle name="Звичайний 2 4" xfId="64" xr:uid="{AC13F061-5ED2-4698-9D0B-34ED2C11B922}"/>
    <cellStyle name="Звичайний 2 5" xfId="65" xr:uid="{72C049E0-CBB1-49F6-AEAA-7070411464D3}"/>
    <cellStyle name="Звичайний 2 6" xfId="112" xr:uid="{69B6C81D-F1C8-43AA-B900-F773BA540649}"/>
    <cellStyle name="Звичайний 2 7" xfId="157" xr:uid="{28FE5FB7-6F07-4A16-B0DA-97434A0E3677}"/>
    <cellStyle name="Звичайний 2 8" xfId="380" xr:uid="{0F55DBA1-300C-4199-A391-3B3ACB8A9A7E}"/>
    <cellStyle name="Звичайний 2_1101_1102_1300_1402_1403_1404" xfId="114" xr:uid="{3766A12D-2C2B-42C7-B7D8-329429381EA8}"/>
    <cellStyle name="Звичайний 3" xfId="100" xr:uid="{9112777B-DF16-40F5-869A-18D9F1CAAEE9}"/>
    <cellStyle name="Зв'язана клітинка 2" xfId="101" xr:uid="{56E0D80F-3BBC-4C77-AF30-4821BF41F76C}"/>
    <cellStyle name="Контрольна клітинка 2" xfId="102" xr:uid="{73729A1F-800B-4039-8E9B-CA3EB750E469}"/>
    <cellStyle name="Назва 2" xfId="103" xr:uid="{98CAD37F-2802-4E50-A9FD-5F06595F12BB}"/>
    <cellStyle name="Обчислення 2" xfId="104" xr:uid="{90CC0F79-4205-4019-8FC9-4D030BCD9A9E}"/>
    <cellStyle name="Обычный 10" xfId="219" xr:uid="{7714C1EA-E6AE-4DD4-AA4E-03DFB2E009F2}"/>
    <cellStyle name="Обычный 10 2" xfId="347" xr:uid="{636F4F30-E6EA-4B77-AA4F-AC71ECBB25D1}"/>
    <cellStyle name="Обычный 10_1101_1102_1300_1402_1403_1404" xfId="391" xr:uid="{22DCA469-E9B6-454A-801A-716BF125BFAE}"/>
    <cellStyle name="Обычный 100" xfId="208" xr:uid="{8102D886-7DA3-427B-A7C3-67AECAD98062}"/>
    <cellStyle name="Обычный 100 2" xfId="339" xr:uid="{5BE12BEC-71A8-44F0-8F2F-4E8F639EE9CC}"/>
    <cellStyle name="Обычный 100_1101_1102_1300_1402_1403_1404" xfId="392" xr:uid="{DD6E8451-6018-43A6-A713-B270D10F4B7C}"/>
    <cellStyle name="Обычный 102" xfId="209" xr:uid="{DA8D57FD-D4F0-4591-9B9A-93E355018982}"/>
    <cellStyle name="Обычный 102 2" xfId="340" xr:uid="{5D15A20E-485D-4DD5-BC24-6DE66C3F3AAE}"/>
    <cellStyle name="Обычный 102_1101_1102_1300_1402_1403_1404" xfId="393" xr:uid="{A0112155-C77D-483B-A352-DFAAC16C0BD0}"/>
    <cellStyle name="Обычный 108" xfId="210" xr:uid="{028B2049-7AB8-4A31-ADE3-7BD330A648A4}"/>
    <cellStyle name="Обычный 108 2" xfId="341" xr:uid="{3676BBE7-BE02-473C-804C-3A1788F75CA0}"/>
    <cellStyle name="Обычный 108_1101_1102_1300_1402_1403_1404" xfId="394" xr:uid="{17E17CC3-3B0E-47F1-BE91-4CFA10C2C58D}"/>
    <cellStyle name="Обычный 109" xfId="211" xr:uid="{54ED1B24-21D4-46D4-8A9A-8935124BF339}"/>
    <cellStyle name="Обычный 109 2" xfId="342" xr:uid="{175B3887-1971-48CD-965F-973653D75AFF}"/>
    <cellStyle name="Обычный 109_1101_1102_1300_1402_1403_1404" xfId="395" xr:uid="{EE15A955-4656-4005-889C-6140F7285E10}"/>
    <cellStyle name="Обычный 11" xfId="220" xr:uid="{7ACDB6B2-9CA3-4648-855A-2FABD812D906}"/>
    <cellStyle name="Обычный 11 2" xfId="348" xr:uid="{19E1D290-46FB-4F77-830A-70CC79668096}"/>
    <cellStyle name="Обычный 11_1101_1102_1300_1402_1403_1404" xfId="396" xr:uid="{F374C5F5-7487-435E-8927-63ADA24B471B}"/>
    <cellStyle name="Обычный 12" xfId="221" xr:uid="{D69E1450-A452-4456-87D9-25F2EDD1760C}"/>
    <cellStyle name="Обычный 123" xfId="390" xr:uid="{EFF52070-61A6-4EFB-BC0F-9CD1FE9E2F9B}"/>
    <cellStyle name="Обычный 13" xfId="222" xr:uid="{96946565-F1A5-4CB4-B09E-CBFB9F36D6C0}"/>
    <cellStyle name="Обычный 13 2" xfId="349" xr:uid="{7CF64287-33AF-4128-8E46-D3DBCE88D5EB}"/>
    <cellStyle name="Обычный 13_1101_1102_1300_1402_1403_1404" xfId="397" xr:uid="{9CA8613C-D71A-42D7-92C5-872A30DE96B9}"/>
    <cellStyle name="Обычный 14" xfId="377" xr:uid="{C052CFAD-A2B3-4E0F-8139-64D8F19AF5BA}"/>
    <cellStyle name="Обычный 15" xfId="378" xr:uid="{16ED70C4-49B5-4C20-A95C-E305BE331DDD}"/>
    <cellStyle name="Обычный 156" xfId="234" xr:uid="{9310DA03-62E4-4DF2-9C3E-CD526BF74585}"/>
    <cellStyle name="Обычный 156 2" xfId="361" xr:uid="{470F7113-6172-4BD1-BD9E-910D696B6C41}"/>
    <cellStyle name="Обычный 156_1101_1102_1300_1402_1403_1404" xfId="398" xr:uid="{B8D19BE6-F73D-418F-B99B-8382179ADDDF}"/>
    <cellStyle name="Обычный 157" xfId="235" xr:uid="{674F662D-2114-44EB-82F0-005B11ACF8F3}"/>
    <cellStyle name="Обычный 157 2" xfId="362" xr:uid="{A97B683A-3084-4C74-BEFD-C9B105363EDB}"/>
    <cellStyle name="Обычный 157_1101_1102_1300_1402_1403_1404" xfId="399" xr:uid="{1540ACBC-37F0-45CE-BF93-6919AF303135}"/>
    <cellStyle name="Обычный 158" xfId="236" xr:uid="{9B845E76-5EE1-4A09-A87F-1B7660036663}"/>
    <cellStyle name="Обычный 158 2" xfId="363" xr:uid="{947175BE-A6BD-4261-BD89-CA0BEF41369A}"/>
    <cellStyle name="Обычный 158_1101_1102_1300_1402_1403_1404" xfId="400" xr:uid="{CE691322-6A73-40B4-AC8C-474EE1713622}"/>
    <cellStyle name="Обычный 159" xfId="237" xr:uid="{03D46FF7-0CA4-430D-B451-1F3203EC3CE3}"/>
    <cellStyle name="Обычный 159 2" xfId="364" xr:uid="{FE95A891-B312-468F-A1CF-21AEB89C48BF}"/>
    <cellStyle name="Обычный 159_1101_1102_1300_1402_1403_1404" xfId="401" xr:uid="{1B921E03-FADA-4ED6-9C19-E19093658EDA}"/>
    <cellStyle name="Обычный 16" xfId="379" xr:uid="{E7EA1914-B551-49B2-B483-F6ED20CEA81A}"/>
    <cellStyle name="Обычный 160" xfId="238" xr:uid="{EFF8CF2C-FA56-4567-B054-11D47CCFA980}"/>
    <cellStyle name="Обычный 160 2" xfId="365" xr:uid="{210B5285-8959-459D-8AAC-705E5B240678}"/>
    <cellStyle name="Обычный 160_1101_1102_1300_1402_1403_1404" xfId="402" xr:uid="{402FB144-7AD3-4F1D-A640-B2A6E33F68BB}"/>
    <cellStyle name="Обычный 161" xfId="239" xr:uid="{C721BDE8-D2B8-4DB3-AAE6-42D6F3838532}"/>
    <cellStyle name="Обычный 161 2" xfId="366" xr:uid="{0D3EB021-2C3A-4CC7-86DA-A9B7EB4BE3B6}"/>
    <cellStyle name="Обычный 161_1101_1102_1300_1402_1403_1404" xfId="403" xr:uid="{A05C6BCF-F862-4984-A864-274B63417797}"/>
    <cellStyle name="Обычный 162" xfId="201" xr:uid="{5651901D-115D-4456-8D28-BA9C2D939CD4}"/>
    <cellStyle name="Обычный 162 2" xfId="332" xr:uid="{D3D9C5BB-792F-45F3-9243-2494B3365E10}"/>
    <cellStyle name="Обычный 162_1101_1102_1300_1402_1403_1404" xfId="404" xr:uid="{3B62B293-56B8-4EAF-850A-536A35B115A6}"/>
    <cellStyle name="Обычный 163" xfId="240" xr:uid="{86358D5D-F194-42B4-8C78-1E8F079E727D}"/>
    <cellStyle name="Обычный 163 2" xfId="367" xr:uid="{74B3A105-F57A-4842-9788-C5A56A5B789D}"/>
    <cellStyle name="Обычный 163_1101_1102_1300_1402_1403_1404" xfId="405" xr:uid="{1B06F895-B6C0-4786-BA3A-F6E88C559E95}"/>
    <cellStyle name="Обычный 164" xfId="241" xr:uid="{17FA28B7-D9AE-474C-93FE-5A7C634A0473}"/>
    <cellStyle name="Обычный 164 2" xfId="368" xr:uid="{07637D33-C129-4649-AF72-28DD0DCC5849}"/>
    <cellStyle name="Обычный 164_1101_1102_1300_1402_1403_1404" xfId="406" xr:uid="{CCEFE097-650B-41E6-B25B-A084B03F3A9B}"/>
    <cellStyle name="Обычный 165" xfId="242" xr:uid="{A7214CE0-5625-4A96-AAC6-36199DF417A6}"/>
    <cellStyle name="Обычный 165 2" xfId="369" xr:uid="{CCDE010E-098B-4DA1-8817-5F9F77A690E9}"/>
    <cellStyle name="Обычный 165_1101_1102_1300_1402_1403_1404" xfId="407" xr:uid="{65810796-0BE0-4AFF-B00E-13986B5511B4}"/>
    <cellStyle name="Обычный 166" xfId="243" xr:uid="{1DDC3CA6-987E-4BF5-8FDA-0AB1E2D97AD8}"/>
    <cellStyle name="Обычный 166 2" xfId="370" xr:uid="{92C4409E-C643-4E26-869B-EC283ACBD908}"/>
    <cellStyle name="Обычный 166_1101_1102_1300_1402_1403_1404" xfId="408" xr:uid="{28EC0150-A227-48E7-8FD5-486A3A42DB32}"/>
    <cellStyle name="Обычный 167" xfId="244" xr:uid="{6D166ABD-FBE8-4516-A9EC-38B3BA65FDC8}"/>
    <cellStyle name="Обычный 167 2" xfId="371" xr:uid="{C27CD020-0F53-47F4-9E8E-A8BC237713B3}"/>
    <cellStyle name="Обычный 167_1101_1102_1300_1402_1403_1404" xfId="409" xr:uid="{EB3D2055-5F9B-4E33-BAC0-65165F57B42F}"/>
    <cellStyle name="Обычный 168" xfId="245" xr:uid="{F71A6805-C8BD-49D8-B065-973840709251}"/>
    <cellStyle name="Обычный 168 2" xfId="372" xr:uid="{27867839-AC39-4A11-B13F-1D6EAC8616F9}"/>
    <cellStyle name="Обычный 168_1101_1102_1300_1402_1403_1404" xfId="410" xr:uid="{71C2EFD8-8BD4-4877-8F61-2C95F721AD31}"/>
    <cellStyle name="Обычный 169" xfId="246" xr:uid="{20E06FF9-69FA-47C6-A17B-2A2B274A689E}"/>
    <cellStyle name="Обычный 169 2" xfId="373" xr:uid="{770088E3-E4CD-4860-89C3-80C5B5833173}"/>
    <cellStyle name="Обычный 169_1101_1102_1300_1402_1403_1404" xfId="411" xr:uid="{F2BF6D38-FCBD-4EE1-86FB-E1CCF32BFDB9}"/>
    <cellStyle name="Обычный 17" xfId="383" xr:uid="{BE4AE93C-1D13-4F4F-893A-5A747028F9F0}"/>
    <cellStyle name="Обычный 170" xfId="247" xr:uid="{63F8B8C2-AA9C-44D3-8E67-29482D85330C}"/>
    <cellStyle name="Обычный 170 2" xfId="374" xr:uid="{CA17F29A-CCB2-404B-9284-57C74A898BAD}"/>
    <cellStyle name="Обычный 170_1101_1102_1300_1402_1403_1404" xfId="412" xr:uid="{01324085-9AF8-475C-840D-173F02E6BAF1}"/>
    <cellStyle name="Обычный 18" xfId="384" xr:uid="{C4C22092-C7F0-4821-99D7-855578C25BCE}"/>
    <cellStyle name="Обычный 180" xfId="2" xr:uid="{430C48AE-8E70-4B4A-82D3-246F0E405FE6}"/>
    <cellStyle name="Обычный 180 2" xfId="8" xr:uid="{E4A3D4E5-B5F6-47D2-B040-2700623EA951}"/>
    <cellStyle name="Обычный 180 2 2" xfId="160" xr:uid="{FB9563B8-1859-4077-8B88-7EE32336D3D6}"/>
    <cellStyle name="Обычный 180 2 2 2" xfId="293" xr:uid="{6D249C01-C7E4-438C-8699-2604301843E1}"/>
    <cellStyle name="Обычный 180 2 2_1101_1102_1300_1402_1403_1404" xfId="413" xr:uid="{2362A424-B03A-4A03-A281-6EBD449E8497}"/>
    <cellStyle name="Обычный 180 2 3" xfId="258" xr:uid="{ABB25646-3CF3-4361-8446-7D81765A26F9}"/>
    <cellStyle name="Обычный 180 2_1101_1102_1300_1402_1403_1404" xfId="123" xr:uid="{1735C39A-D786-43D5-B902-C0D58B821211}"/>
    <cellStyle name="Обычный 180 3" xfId="159" xr:uid="{9225318D-6376-42FE-AA76-1FCBCDD158BB}"/>
    <cellStyle name="Обычный 180 3 2" xfId="292" xr:uid="{780C48D6-3998-47F4-86CB-5A270606BA24}"/>
    <cellStyle name="Обычный 180 3_1101_1102_1300_1402_1403_1404" xfId="414" xr:uid="{9BD3A1C6-2DED-4933-B81B-F7D56FD1DAA5}"/>
    <cellStyle name="Обычный 180 4" xfId="251" xr:uid="{64FBCA07-9581-440A-BE6E-A5B5FB6AFE98}"/>
    <cellStyle name="Обычный 180 5" xfId="252" xr:uid="{77BEFCC9-386D-4505-B8F0-C87C1426EF79}"/>
    <cellStyle name="Обычный 180_1101_1102_1300_1402_1403_1404" xfId="115" xr:uid="{FF0F2790-B5EB-44A9-96B3-DCEBEF8415DD}"/>
    <cellStyle name="Обычный 188" xfId="72" xr:uid="{B23D322B-C384-482C-ADCC-9D9591799F61}"/>
    <cellStyle name="Обычный 188 2" xfId="161" xr:uid="{91D9EEDE-F2D3-43BD-98C6-5C231E083BD1}"/>
    <cellStyle name="Обычный 188 2 2" xfId="294" xr:uid="{1F929C89-CEDC-445A-98DC-B7233F2BB3CA}"/>
    <cellStyle name="Обычный 188 2_1101_1102_1300_1402_1403_1404" xfId="415" xr:uid="{EC07396C-A514-4901-B59F-41A5DB313A12}"/>
    <cellStyle name="Обычный 188 3" xfId="290" xr:uid="{FC593F97-C27B-4F01-85A8-B7CA08C199AB}"/>
    <cellStyle name="Обычный 188_1101_1102_1300_1402_1403_1404" xfId="124" xr:uid="{E670A6EF-4D95-41AA-9CC7-499B57D7E1C1}"/>
    <cellStyle name="Обычный 19" xfId="385" xr:uid="{2E3FAF7A-B820-4D79-B94E-0006294A7E26}"/>
    <cellStyle name="Обычный 2" xfId="35" xr:uid="{2F9C3C1A-DE26-4FD1-AD81-4A8363B3D33D}"/>
    <cellStyle name="Обычный 2 10" xfId="343" xr:uid="{9C66E520-EA45-4183-8662-8774D0DA7063}"/>
    <cellStyle name="Обычный 2 2" xfId="9" xr:uid="{CC345ED2-D928-45D2-8C6A-079C87DF5559}"/>
    <cellStyle name="Обычный 2 2 2" xfId="163" xr:uid="{C887C2B4-6DB3-420C-ABB6-FCEA5829CA65}"/>
    <cellStyle name="Обычный 2 2 2 2" xfId="295" xr:uid="{8E5D656E-B848-4C16-8EC9-43E6315A3500}"/>
    <cellStyle name="Обычный 2 2 2_1101_1102_1300_1402_1403_1404" xfId="416" xr:uid="{99C4EC1B-26FB-484F-88F2-7E164D183CB8}"/>
    <cellStyle name="Обычный 2 2 3" xfId="259" xr:uid="{DEA23513-6E8B-4618-9920-D17C69178244}"/>
    <cellStyle name="Обычный 2 2_1101_1102_1300_1402_1403_1404" xfId="125" xr:uid="{D974A96B-AC8C-4529-A340-3EC43A550351}"/>
    <cellStyle name="Обычный 2 3" xfId="61" xr:uid="{86C12C2B-00E8-4FAF-B48D-25F8F3E74F03}"/>
    <cellStyle name="Обычный 2 3 2" xfId="164" xr:uid="{EF7710E1-40D8-4781-9D46-AD1A9918FA07}"/>
    <cellStyle name="Обычный 2 3_1101_1102_1300_1402_1403_1404" xfId="126" xr:uid="{FC101724-840C-47FF-A6A4-1D80168B1B8C}"/>
    <cellStyle name="Обычный 2 4" xfId="66" xr:uid="{8F3C84A6-C431-4089-ADB5-2815AE706024}"/>
    <cellStyle name="Обычный 2 5" xfId="67" xr:uid="{52717BFC-FA82-4C4E-8BD0-4D46B224C924}"/>
    <cellStyle name="Обычный 2 6" xfId="68" xr:uid="{8D8F4DDF-DC8C-4F9C-8E9D-72BA86B55960}"/>
    <cellStyle name="Обычный 2 7" xfId="113" xr:uid="{DC70E141-B8EE-4DE3-A9A9-D6CF4D8A0916}"/>
    <cellStyle name="Обычный 2 8" xfId="162" xr:uid="{8EF25B40-0BF4-441B-8518-85CA274C4B39}"/>
    <cellStyle name="Обычный 2 9" xfId="266" xr:uid="{1A465126-CA41-4C8D-9502-8383C1B21EA2}"/>
    <cellStyle name="Обычный 2_1101_1102_1300_1402_1403_1404" xfId="116" xr:uid="{016DECFA-20BE-4392-AA06-99ED4C0BB081}"/>
    <cellStyle name="Обычный 20" xfId="386" xr:uid="{F915B589-009C-46A8-A97E-4031CE29AA7E}"/>
    <cellStyle name="Обычный 204" xfId="248" xr:uid="{970F5DA4-8850-49ED-8982-B84998911174}"/>
    <cellStyle name="Обычный 204 2" xfId="375" xr:uid="{3095E8FD-1178-4D70-8D47-3D2EBBCF57C5}"/>
    <cellStyle name="Обычный 204_1101_1102_1300_1402_1403_1404" xfId="417" xr:uid="{9D1A6B3A-35E1-45BC-A2B6-17E68AF367BC}"/>
    <cellStyle name="Обычный 205" xfId="249" xr:uid="{995C4552-E47E-4FDB-861D-AAFDAE43A157}"/>
    <cellStyle name="Обычный 205 2" xfId="376" xr:uid="{309AE9A9-C779-4131-BCD8-F01E4D086165}"/>
    <cellStyle name="Обычный 205_1101_1102_1300_1402_1403_1404" xfId="418" xr:uid="{31DCB9FB-EC3B-4F37-A839-334F8EF8F045}"/>
    <cellStyle name="Обычный 206" xfId="73" xr:uid="{B1B22E21-F6E2-4B4E-AD99-DC0667B765D8}"/>
    <cellStyle name="Обычный 206 2" xfId="165" xr:uid="{41CB87FD-E44C-4803-BD38-A0659C7682D6}"/>
    <cellStyle name="Обычный 206 2 2" xfId="296" xr:uid="{672FFC5C-6C2D-405D-908C-81D527358412}"/>
    <cellStyle name="Обычный 206 2_1101_1102_1300_1402_1403_1404" xfId="419" xr:uid="{6BED8C06-8253-431A-8E0A-DE21A6422455}"/>
    <cellStyle name="Обычный 206 3" xfId="291" xr:uid="{F704F491-A899-40B7-9363-95131E2046D6}"/>
    <cellStyle name="Обычный 206_1101_1102_1300_1402_1403_1404" xfId="127" xr:uid="{A5CD89FA-EFA8-47EB-894A-CFFFD1BE1DE1}"/>
    <cellStyle name="Обычный 21" xfId="387" xr:uid="{13D13B40-9593-42E0-B5C6-B6448F4F6B73}"/>
    <cellStyle name="Обычный 215" xfId="202" xr:uid="{6C203025-B1A1-4D71-88C6-82C45DEC2FC1}"/>
    <cellStyle name="Обычный 215 2" xfId="333" xr:uid="{B39F6DF2-C7F1-40C0-905C-0E37AB8F40B3}"/>
    <cellStyle name="Обычный 215_1101_1102_1300_1402_1403_1404" xfId="420" xr:uid="{6067CA3B-7A03-43E7-B708-673E1AE0118C}"/>
    <cellStyle name="Обычный 216" xfId="203" xr:uid="{4B99F7DB-35B3-48AE-808D-141B22593F0D}"/>
    <cellStyle name="Обычный 216 2" xfId="334" xr:uid="{2868C5F7-B6B4-4052-A45F-B5D610743A4D}"/>
    <cellStyle name="Обычный 216_1101_1102_1300_1402_1403_1404" xfId="421" xr:uid="{E5F13D8F-84F4-4322-B0B2-B8989278551D}"/>
    <cellStyle name="Обычный 217" xfId="204" xr:uid="{685F34AD-B34B-4263-AAA7-A8024431D9E4}"/>
    <cellStyle name="Обычный 217 2" xfId="335" xr:uid="{D8B7A095-488B-46BD-AF90-5E84412A8B0B}"/>
    <cellStyle name="Обычный 217_1101_1102_1300_1402_1403_1404" xfId="422" xr:uid="{9C7317C6-EB8E-426D-89C0-F535B514824F}"/>
    <cellStyle name="Обычный 218" xfId="3" xr:uid="{C7AC09C1-5406-489C-BE4A-8F1EBBCF0380}"/>
    <cellStyle name="Обычный 218 2" xfId="10" xr:uid="{7BF7BFDB-835F-4637-B4EF-6803B3F71F75}"/>
    <cellStyle name="Обычный 218 2 2" xfId="167" xr:uid="{2948860B-9A87-46DE-9D5F-8DA518FE7F4D}"/>
    <cellStyle name="Обычный 218 2 2 2" xfId="298" xr:uid="{BB08934E-E0A3-4B30-8F7B-6F3C76C6F35C}"/>
    <cellStyle name="Обычный 218 2 2_1101_1102_1300_1402_1403_1404" xfId="423" xr:uid="{9FEFEE21-BC81-4A00-81A3-806FD3998697}"/>
    <cellStyle name="Обычный 218 2 3" xfId="260" xr:uid="{F02C7B51-7948-4AF4-A674-443B3BB8E3BB}"/>
    <cellStyle name="Обычный 218 2_1101_1102_1300_1402_1403_1404" xfId="128" xr:uid="{0EED9F49-81C9-4665-B450-D28610382F1A}"/>
    <cellStyle name="Обычный 218 3" xfId="166" xr:uid="{69A3EF52-54C3-4853-AA7D-C0BE24BAF962}"/>
    <cellStyle name="Обычный 218 3 2" xfId="297" xr:uid="{E6670570-1B0A-492C-8877-715BDC7CD1F8}"/>
    <cellStyle name="Обычный 218 3_1101_1102_1300_1402_1403_1404" xfId="424" xr:uid="{4D4E7528-02C1-474D-BDE3-26F8CC0D5744}"/>
    <cellStyle name="Обычный 218 4" xfId="250" xr:uid="{F48586F6-9109-4EFC-989D-0FCC99E4EC12}"/>
    <cellStyle name="Обычный 218 5" xfId="253" xr:uid="{A80B37D4-0868-4FCA-A5ED-7334608EAF31}"/>
    <cellStyle name="Обычный 218_1101_1102_1300_1402_1403_1404" xfId="117" xr:uid="{120376FA-793D-41A5-BBB3-0475A3F88E0E}"/>
    <cellStyle name="Обычный 22" xfId="57" xr:uid="{36648590-8B6F-4BBF-A832-CFBAED6B0561}"/>
    <cellStyle name="Обычный 22 2" xfId="168" xr:uid="{50C591D2-6FA0-46CC-9E83-34D71632BF79}"/>
    <cellStyle name="Обычный 22 2 2" xfId="299" xr:uid="{D0AA813E-CFD5-4781-ADA0-593CB733CB3C}"/>
    <cellStyle name="Обычный 22 2_1101_1102_1300_1402_1403_1404" xfId="425" xr:uid="{0156E55A-D3CB-4E00-8FB8-90BC54022414}"/>
    <cellStyle name="Обычный 22 3" xfId="286" xr:uid="{59D1B644-6E7D-48EC-8246-604F340DEDCC}"/>
    <cellStyle name="Обычный 22_1101_1102_1300_1402_1403_1404" xfId="129" xr:uid="{A3B04A03-3355-453F-BCEE-479ED9E3AD02}"/>
    <cellStyle name="Обычный 23" xfId="58" xr:uid="{D3982FC0-FE10-48C2-8B31-AB4862FF08B5}"/>
    <cellStyle name="Обычный 23 2" xfId="169" xr:uid="{C363F6F5-99B1-4784-AC5B-877189FD6F4F}"/>
    <cellStyle name="Обычный 23 2 2" xfId="300" xr:uid="{A83F50B4-523D-454B-B22E-3CF265A6EB7B}"/>
    <cellStyle name="Обычный 23 2_1101_1102_1300_1402_1403_1404" xfId="426" xr:uid="{084908E2-F36F-4957-9FA1-0D0D46CD5214}"/>
    <cellStyle name="Обычный 23 3" xfId="287" xr:uid="{71B52C43-6A67-4439-BE5F-1E6250FC06AF}"/>
    <cellStyle name="Обычный 23_1101_1102_1300_1402_1403_1404" xfId="130" xr:uid="{E1B8083C-BD49-4B0E-A129-F995A39AE217}"/>
    <cellStyle name="Обычный 24" xfId="59" xr:uid="{0800C9BF-F868-465F-ABFE-8437A1884BF6}"/>
    <cellStyle name="Обычный 24 2" xfId="170" xr:uid="{34FEE1A2-04AD-42D6-AA25-6D73344BAB4D}"/>
    <cellStyle name="Обычный 24 2 2" xfId="301" xr:uid="{4C93AA1D-8618-4B62-8281-CA870E8881E6}"/>
    <cellStyle name="Обычный 24 2_1101_1102_1300_1402_1403_1404" xfId="427" xr:uid="{6B0A095C-546F-4CE1-A872-4F80A1C3F6CC}"/>
    <cellStyle name="Обычный 24 3" xfId="288" xr:uid="{39D61FBE-7B06-4204-9A5F-3D23F5D28B08}"/>
    <cellStyle name="Обычный 24_1101_1102_1300_1402_1403_1404" xfId="131" xr:uid="{59C9198D-33CD-4D73-85E9-F50EFAB0EE91}"/>
    <cellStyle name="Обычный 246" xfId="205" xr:uid="{8377B897-F813-4160-9DAC-24791CF9499F}"/>
    <cellStyle name="Обычный 246 2" xfId="336" xr:uid="{6804C470-EF74-4872-A8B3-DBCAD38A78E2}"/>
    <cellStyle name="Обычный 246_1101_1102_1300_1402_1403_1404" xfId="428" xr:uid="{505F831D-9C53-4BA1-B61D-029B14F597C7}"/>
    <cellStyle name="Обычный 247" xfId="206" xr:uid="{8F51E3DF-0229-40A8-A335-D5A0F2DFCBD0}"/>
    <cellStyle name="Обычный 247 2" xfId="337" xr:uid="{2E27B6FD-D4F1-449A-827D-DD342E9BB2D6}"/>
    <cellStyle name="Обычный 247_1101_1102_1300_1402_1403_1404" xfId="429" xr:uid="{2832D2FC-FA05-4A30-8FE9-A3DCED5EC9E7}"/>
    <cellStyle name="Обычный 249" xfId="207" xr:uid="{1F5402E0-4FC9-4629-B36B-7470A0684BBE}"/>
    <cellStyle name="Обычный 249 2" xfId="338" xr:uid="{2B89BA89-3B93-48F9-BD78-456857FC65F8}"/>
    <cellStyle name="Обычный 249_1101_1102_1300_1402_1403_1404" xfId="430" xr:uid="{E83694A7-6FA1-40B4-9C44-09063598DA9B}"/>
    <cellStyle name="Обычный 25" xfId="60" xr:uid="{F98A0235-851B-4B0E-B3C5-FD529E0B3DC9}"/>
    <cellStyle name="Обычный 25 2" xfId="171" xr:uid="{34E69DE5-099F-4910-97D3-874E8B9D4EE3}"/>
    <cellStyle name="Обычный 25 2 2" xfId="302" xr:uid="{65831633-1F60-4018-ABF6-BD1515CB19DC}"/>
    <cellStyle name="Обычный 25 2_1101_1102_1300_1402_1403_1404" xfId="431" xr:uid="{555EE636-B169-47E5-84BB-1CC07DB9796E}"/>
    <cellStyle name="Обычный 25 3" xfId="289" xr:uid="{21CBFFE6-531E-46C0-BD62-E056484AF29B}"/>
    <cellStyle name="Обычный 25_1101_1102_1300_1402_1403_1404" xfId="132" xr:uid="{1DB8F50A-55B4-4B0A-9DF1-334DC43E16BF}"/>
    <cellStyle name="Обычный 255" xfId="4" xr:uid="{325E3DF2-6718-4286-956A-DA3CA89DD60C}"/>
    <cellStyle name="Обычный 255 2" xfId="11" xr:uid="{818724AE-296E-4FBB-9854-EF6E747A6480}"/>
    <cellStyle name="Обычный 255 2 2" xfId="173" xr:uid="{B0C196D0-6099-4D70-8189-20AB76AC196B}"/>
    <cellStyle name="Обычный 255 2 2 2" xfId="304" xr:uid="{6FF3AEFA-A631-4AA7-8794-D9FD006467E2}"/>
    <cellStyle name="Обычный 255 2 2_1101_1102_1300_1402_1403_1404" xfId="432" xr:uid="{F478A807-F636-4BF7-B2E8-F3D735436247}"/>
    <cellStyle name="Обычный 255 2 3" xfId="261" xr:uid="{D75F1CF6-CC48-46B4-AA58-31CAD0D14654}"/>
    <cellStyle name="Обычный 255 2_1101_1102_1300_1402_1403_1404" xfId="133" xr:uid="{44E41BCB-4069-4048-9DC7-6D425339626F}"/>
    <cellStyle name="Обычный 255 3" xfId="172" xr:uid="{AB651958-AC40-476E-AA26-1FA99E68E1A8}"/>
    <cellStyle name="Обычный 255 3 2" xfId="303" xr:uid="{D1A9EB3F-A009-459B-A3ED-C96123321E17}"/>
    <cellStyle name="Обычный 255 3_1101_1102_1300_1402_1403_1404" xfId="433" xr:uid="{651CE73C-495B-4782-98FE-AC9C5A6A8849}"/>
    <cellStyle name="Обычный 255 4" xfId="254" xr:uid="{666179E1-707C-427F-A6FA-082C5399DD2E}"/>
    <cellStyle name="Обычный 255_1101_1102_1300_1402_1403_1404" xfId="118" xr:uid="{E6107C6B-4773-4351-910B-E7C807597CF9}"/>
    <cellStyle name="Обычный 26" xfId="388" xr:uid="{68596ED4-A2D7-4D9E-8B1E-5D91672858DD}"/>
    <cellStyle name="Обычный 27" xfId="389" xr:uid="{C71CA464-D17E-4B7A-B8AB-A2410B0683E0}"/>
    <cellStyle name="Обычный 28" xfId="223" xr:uid="{06198B87-E4BA-4D67-AC7B-A89AA9742938}"/>
    <cellStyle name="Обычный 28 2" xfId="350" xr:uid="{C3BA0EF8-6E9A-40E9-A520-9720A1866942}"/>
    <cellStyle name="Обычный 28_1101_1102_1300_1402_1403_1404" xfId="434" xr:uid="{9DA7C548-6AE1-44A3-A3C9-CCDF2C4DD628}"/>
    <cellStyle name="Обычный 29" xfId="224" xr:uid="{D0C62851-F16F-43FE-9D59-C8139C03FFAE}"/>
    <cellStyle name="Обычный 29 2" xfId="351" xr:uid="{B9504039-EB8C-4DBC-BD93-88CD89CBCEF1}"/>
    <cellStyle name="Обычный 29_1101_1102_1300_1402_1403_1404" xfId="435" xr:uid="{D146DCB0-5CF0-4083-A3FC-76116014C52E}"/>
    <cellStyle name="Обычный 3" xfId="69" xr:uid="{7D9601C6-BE90-4CEC-A898-F5D5CDD7C931}"/>
    <cellStyle name="Обычный 3 2" xfId="12" xr:uid="{D45EEB63-4107-4AAA-AF6B-667B32215583}"/>
    <cellStyle name="Обычный 3 2 2" xfId="174" xr:uid="{66D47258-0423-446D-BE4D-4D7EA7DD0D0D}"/>
    <cellStyle name="Обычный 3 2 2 2" xfId="305" xr:uid="{C583F65D-5AEE-4618-9EEB-C79EEDE11791}"/>
    <cellStyle name="Обычный 3 2 2_1101_1102_1300_1402_1403_1404" xfId="436" xr:uid="{63B77DCC-136D-469F-942D-59226EA91E08}"/>
    <cellStyle name="Обычный 3 2 3" xfId="262" xr:uid="{E99236CA-7266-4C20-9DB9-A2724E21746A}"/>
    <cellStyle name="Обычный 3 2_1101_1102_1300_1402_1403_1404" xfId="134" xr:uid="{148E7B74-B857-4701-AF4E-D8D409EAA0C6}"/>
    <cellStyle name="Обычный 3_241100_2417_2500" xfId="510" xr:uid="{76716AFB-BDC3-4BC1-887B-C3378632FA95}"/>
    <cellStyle name="Обычный 30" xfId="225" xr:uid="{77F6CBF9-B538-4712-9EB3-6846778F5778}"/>
    <cellStyle name="Обычный 30 2" xfId="352" xr:uid="{51D7E21C-372F-4656-873B-6F6D801B305F}"/>
    <cellStyle name="Обычный 30_1101_1102_1300_1402_1403_1404" xfId="437" xr:uid="{ED833883-EFA7-4F41-9805-F5F5CDB383C7}"/>
    <cellStyle name="Обычный 31" xfId="226" xr:uid="{17E48A3B-0249-4BCC-80AC-1A4990414AD2}"/>
    <cellStyle name="Обычный 31 2" xfId="353" xr:uid="{899331A9-1BA9-49F9-98A6-F6747D82AA36}"/>
    <cellStyle name="Обычный 31_1101_1102_1300_1402_1403_1404" xfId="438" xr:uid="{8B74338D-219C-40CA-B3BD-E2AAF21F56A3}"/>
    <cellStyle name="Обычный 32" xfId="227" xr:uid="{856DB07A-8595-4A5C-A857-41DACB95BC16}"/>
    <cellStyle name="Обычный 32 2" xfId="354" xr:uid="{0CB65476-5B0A-4724-817E-8680D48E9582}"/>
    <cellStyle name="Обычный 32_1101_1102_1300_1402_1403_1404" xfId="439" xr:uid="{B47ADD1B-35F4-4C3A-820D-5E5955F2278E}"/>
    <cellStyle name="Обычный 33" xfId="476" xr:uid="{9DA2D98C-E769-4368-BF1B-D0EE7E83BA74}"/>
    <cellStyle name="Обычный 34" xfId="477" xr:uid="{FD99254B-0FBD-4FEF-AF83-6BBD64683E43}"/>
    <cellStyle name="Обычный 35" xfId="228" xr:uid="{A2D2A45E-806C-4256-BBE6-C7B99D5C7513}"/>
    <cellStyle name="Обычный 35 2" xfId="355" xr:uid="{A696948C-596A-449C-95E3-D126C6CA5DFE}"/>
    <cellStyle name="Обычный 35_1101_1102_1300_1402_1403_1404" xfId="440" xr:uid="{0EC637AF-B6A0-4EED-AF80-ABFC4DBFA693}"/>
    <cellStyle name="Обычный 36" xfId="478" xr:uid="{C43E086E-513E-4366-811D-AA3B4128BEC9}"/>
    <cellStyle name="Обычный 37" xfId="479" xr:uid="{DFB8B6CA-0EAF-4027-9AC5-ECBAE9AD99B8}"/>
    <cellStyle name="Обычный 38" xfId="233" xr:uid="{7884BFD1-EE8B-4B3C-84F2-28858CE09D7D}"/>
    <cellStyle name="Обычный 38 2" xfId="360" xr:uid="{8A3BC6E7-96BB-4847-B3D3-9007FA5CA1DD}"/>
    <cellStyle name="Обычный 38_1101_1102_1300_1402_1403_1404" xfId="441" xr:uid="{D89FA3A1-B1E0-43A7-BA7E-7E14BF4EF7E8}"/>
    <cellStyle name="Обычный 39" xfId="480" xr:uid="{BA4591F9-2BDC-4DFE-B936-A4A9BAC9E227}"/>
    <cellStyle name="Обычный 4" xfId="70" xr:uid="{9EA22F33-9F73-4AE0-9A75-EA867A873142}"/>
    <cellStyle name="Обычный 40" xfId="229" xr:uid="{507E8811-95AF-47A1-A724-5783005CE619}"/>
    <cellStyle name="Обычный 40 2" xfId="356" xr:uid="{DFBFA575-3342-4930-81BD-81D28DE0BAF1}"/>
    <cellStyle name="Обычный 40_1101_1102_1300_1402_1403_1404" xfId="442" xr:uid="{A1397B0D-1788-47FC-A648-E05C098428CE}"/>
    <cellStyle name="Обычный 41" xfId="481" xr:uid="{C73C147F-0B55-4CDF-85DD-25CFE8C11DC4}"/>
    <cellStyle name="Обычный 42" xfId="482" xr:uid="{C5677D2B-0A04-4E59-BF8D-44A842F9B225}"/>
    <cellStyle name="Обычный 43" xfId="483" xr:uid="{7F245845-FA2D-4A50-B400-86C6DAB53C79}"/>
    <cellStyle name="Обычный 44" xfId="484" xr:uid="{0457E953-01BF-4070-B889-87C768118EEA}"/>
    <cellStyle name="Обычный 45" xfId="230" xr:uid="{D1CC546B-472B-4B24-BAE9-3C751711B383}"/>
    <cellStyle name="Обычный 45 2" xfId="357" xr:uid="{01D143D4-1051-49A4-A7A4-704ECB5953C0}"/>
    <cellStyle name="Обычный 45_1101_1102_1300_1402_1403_1404" xfId="443" xr:uid="{6647F709-81D2-4955-AE0E-1A685169583E}"/>
    <cellStyle name="Обычный 46" xfId="485" xr:uid="{46CA83A6-B665-4DD4-9119-D9448B265A4C}"/>
    <cellStyle name="Обычный 47" xfId="486" xr:uid="{65518889-9F60-4729-BD3F-9BD5055D98DC}"/>
    <cellStyle name="Обычный 48" xfId="487" xr:uid="{E363EBF8-4570-473F-A264-6440B5C9C8D6}"/>
    <cellStyle name="Обычный 49" xfId="488" xr:uid="{68BCB1A5-3B7D-4E64-A1B4-EE420E79C1F5}"/>
    <cellStyle name="Обычный 5" xfId="38" xr:uid="{BB087B2A-2A4B-4A05-A354-C2159EB62E0A}"/>
    <cellStyle name="Обычный 5 2" xfId="175" xr:uid="{AEA3A5BF-3518-402D-8D0D-6C8A06A136C6}"/>
    <cellStyle name="Обычный 5 2 2" xfId="306" xr:uid="{ACFC562B-3BA7-4B28-AE21-5092026DD95A}"/>
    <cellStyle name="Обычный 5 2_1101_1102_1300_1402_1403_1404" xfId="444" xr:uid="{3D031778-BE08-4163-927B-2C38410A5C9C}"/>
    <cellStyle name="Обычный 5 3" xfId="267" xr:uid="{A5757254-4765-4F02-BEAE-A8F45A3FF6D5}"/>
    <cellStyle name="Обычный 5_1101_1102_1300_1402_1403_1404" xfId="135" xr:uid="{41503948-9466-4B6A-BFC2-CEDFAFB46EB1}"/>
    <cellStyle name="Обычный 50" xfId="200" xr:uid="{209BAAB3-3374-4F15-9786-07622227EA79}"/>
    <cellStyle name="Обычный 50 2" xfId="331" xr:uid="{32A767D3-80BB-403F-8D31-757BDA36282F}"/>
    <cellStyle name="Обычный 50_1101_1102_1300_1402_1403_1404" xfId="445" xr:uid="{66DA43E6-3AA1-45F5-BCAC-28FCFDF4B157}"/>
    <cellStyle name="Обычный 51" xfId="489" xr:uid="{54A10200-3DBB-4487-9A0E-33EC9106561F}"/>
    <cellStyle name="Обычный 52" xfId="490" xr:uid="{38E55B62-05D6-4EFE-BA63-120FC1A398B8}"/>
    <cellStyle name="Обычный 53" xfId="491" xr:uid="{5C84B1D0-55E4-42AA-86E3-E9E2080DD3F0}"/>
    <cellStyle name="Обычный 54" xfId="492" xr:uid="{C37E88DC-ADB5-487C-B7CD-7E89934E888B}"/>
    <cellStyle name="Обычный 55" xfId="231" xr:uid="{B0D9C937-08B5-4D14-8F2C-6CCBB11AC0F7}"/>
    <cellStyle name="Обычный 55 2" xfId="358" xr:uid="{2C1AB651-A3F2-4833-92F3-B1C560822889}"/>
    <cellStyle name="Обычный 55_1101_1102_1300_1402_1403_1404" xfId="446" xr:uid="{008C1809-FDDB-49E1-9662-068EC418DA25}"/>
    <cellStyle name="Обычный 56" xfId="493" xr:uid="{90E8AA04-8529-4F60-BF15-84154E591907}"/>
    <cellStyle name="Обычный 57" xfId="494" xr:uid="{41E2C6B5-B2A2-4AB7-BAF5-F2B0E9115367}"/>
    <cellStyle name="Обычный 58" xfId="495" xr:uid="{C81721F1-39B9-421B-B9C9-A9A6DA696DC6}"/>
    <cellStyle name="Обычный 59" xfId="496" xr:uid="{19E67007-2BDF-49FF-82D2-C15BE7C2F500}"/>
    <cellStyle name="Обычный 6" xfId="71" xr:uid="{50A28616-9689-4E26-A399-3C2A87A04A51}"/>
    <cellStyle name="Обычный 60" xfId="497" xr:uid="{092D212E-6BAD-473F-BD14-1047A5F24395}"/>
    <cellStyle name="Обычный 61" xfId="498" xr:uid="{BEA1F7A5-77C3-4754-914C-8B2D2ACF24E1}"/>
    <cellStyle name="Обычный 62" xfId="499" xr:uid="{9B460E8B-611E-46A6-81F3-0EC3EA4FBDA1}"/>
    <cellStyle name="Обычный 63" xfId="232" xr:uid="{F4AB42E9-DCA0-438B-B4AD-973949B2D826}"/>
    <cellStyle name="Обычный 63 2" xfId="359" xr:uid="{6497E63D-801D-402B-B281-8BBCE86A3764}"/>
    <cellStyle name="Обычный 63_1101_1102_1300_1402_1403_1404" xfId="447" xr:uid="{4738AA2F-9F60-4140-AA83-86DB460C1634}"/>
    <cellStyle name="Обычный 64" xfId="500" xr:uid="{2BFEE9DC-5402-41EC-8F98-358B7C0C190B}"/>
    <cellStyle name="Обычный 65" xfId="501" xr:uid="{DEF16FD7-BA6F-4DE2-876E-1814D768C39D}"/>
    <cellStyle name="Обычный 66" xfId="502" xr:uid="{EFC6D89A-94BD-4D15-99B2-1129BD2964C6}"/>
    <cellStyle name="Обычный 67" xfId="503" xr:uid="{7A36663B-01A9-4DCF-B8AA-420F3C4B7A7F}"/>
    <cellStyle name="Обычный 68" xfId="504" xr:uid="{D3C2C789-4E9C-44DA-A729-B8661C434894}"/>
    <cellStyle name="Обычный 69" xfId="505" xr:uid="{717FD145-7910-4342-AA5B-B74926EFED8F}"/>
    <cellStyle name="Обычный 7" xfId="216" xr:uid="{473AE305-328C-4AA1-9A68-681766AB89A1}"/>
    <cellStyle name="Обычный 7 2" xfId="344" xr:uid="{45A53BF7-16C1-4212-AF17-D6025DDCF2BC}"/>
    <cellStyle name="Обычный 7_1101_1102_1300_1402_1403_1404" xfId="448" xr:uid="{B4661A96-EAD1-4BDB-9B86-7358F9B0534E}"/>
    <cellStyle name="Обычный 70" xfId="5" xr:uid="{2039D3CA-0E10-4310-A6C8-84938B439035}"/>
    <cellStyle name="Обычный 70 2" xfId="13" xr:uid="{70D67805-4639-41D6-B532-9AC3111AA42C}"/>
    <cellStyle name="Обычный 70 2 2" xfId="177" xr:uid="{579B7D7C-067F-4496-A530-B0BCDEC26BF4}"/>
    <cellStyle name="Обычный 70 2 2 2" xfId="308" xr:uid="{2201B4E9-FF35-49FC-B903-00BA8CD52DE4}"/>
    <cellStyle name="Обычный 70 2 2_1101_1102_1300_1402_1403_1404" xfId="449" xr:uid="{8F796C46-4B23-4458-A343-1F947F0973D4}"/>
    <cellStyle name="Обычный 70 2 3" xfId="263" xr:uid="{17EBCBDC-8DAC-4C8E-AC83-169D6DB30542}"/>
    <cellStyle name="Обычный 70 2_1101_1102_1300_1402_1403_1404" xfId="136" xr:uid="{68AD1052-3EAA-4AFB-BC51-AFB70DED80AB}"/>
    <cellStyle name="Обычный 70 3" xfId="176" xr:uid="{D28D8651-3E31-47DF-9953-9C67FA12D30F}"/>
    <cellStyle name="Обычный 70 3 2" xfId="307" xr:uid="{8BC08B7D-E6BA-4D22-BF01-E8765F8081F8}"/>
    <cellStyle name="Обычный 70 3_1101_1102_1300_1402_1403_1404" xfId="450" xr:uid="{FB9C74E8-50BD-4232-8459-D912BE4A33AD}"/>
    <cellStyle name="Обычный 70 4" xfId="255" xr:uid="{5993DF31-0073-4AB9-8AFF-6A52F8E635E7}"/>
    <cellStyle name="Обычный 70_1101_1102_1300_1402_1403_1404" xfId="119" xr:uid="{4E04F197-6E04-4A73-AEEC-7863CC50A46A}"/>
    <cellStyle name="Обычный 71" xfId="6" xr:uid="{EC3FFE46-05CC-4489-8B6D-5FAF5BC99B1B}"/>
    <cellStyle name="Обычный 71 2" xfId="14" xr:uid="{8DBAB1DA-9688-45E7-A29E-B60448C4F15D}"/>
    <cellStyle name="Обычный 71 2 2" xfId="179" xr:uid="{FDCE0434-0E0D-44F4-9AE9-8F48ECB28319}"/>
    <cellStyle name="Обычный 71 2 2 2" xfId="310" xr:uid="{4786F163-AEC0-4E86-AF07-F9697FA6FDA9}"/>
    <cellStyle name="Обычный 71 2 2_1101_1102_1300_1402_1403_1404" xfId="451" xr:uid="{86F2A2EC-518E-4C73-81BB-642FA9D20689}"/>
    <cellStyle name="Обычный 71 2 3" xfId="264" xr:uid="{88507FB2-BAC2-46E4-976D-C4331B621CFA}"/>
    <cellStyle name="Обычный 71 2_1101_1102_1300_1402_1403_1404" xfId="137" xr:uid="{B1505D85-E943-4FCD-8F01-0FF37DFB85FC}"/>
    <cellStyle name="Обычный 71 3" xfId="178" xr:uid="{2BBD709F-80BC-4D56-BAF3-2F55457BA1AA}"/>
    <cellStyle name="Обычный 71 3 2" xfId="309" xr:uid="{D080E27A-F974-4BA1-85D5-03070C2616A4}"/>
    <cellStyle name="Обычный 71 3_1101_1102_1300_1402_1403_1404" xfId="452" xr:uid="{9C5A531A-2731-49B6-9459-361FF84B2A76}"/>
    <cellStyle name="Обычный 71 4" xfId="256" xr:uid="{F43D82F1-FA29-4A9B-8A33-670F07F56E52}"/>
    <cellStyle name="Обычный 71_1101_1102_1300_1402_1403_1404" xfId="120" xr:uid="{7554F540-4C56-4357-AF6B-F6C572E1D5EC}"/>
    <cellStyle name="Обычный 72" xfId="506" xr:uid="{2A42852D-341E-4D07-B86A-D9E0E068E76F}"/>
    <cellStyle name="Обычный 73" xfId="507" xr:uid="{91F2ACB7-2A35-4D98-800C-74DCD00D9893}"/>
    <cellStyle name="Обычный 74" xfId="508" xr:uid="{5E5B742C-02E9-47C7-866A-9271EFA25A72}"/>
    <cellStyle name="Обычный 75" xfId="509" xr:uid="{D3D14C59-DB26-491B-A14F-15524D3D082F}"/>
    <cellStyle name="Обычный 77" xfId="39" xr:uid="{BB99FCD0-9B82-4F2C-AE04-4E4ABF88034B}"/>
    <cellStyle name="Обычный 77 2" xfId="180" xr:uid="{CA214668-12E3-4154-9EB6-F9B3FEB63698}"/>
    <cellStyle name="Обычный 77 2 2" xfId="311" xr:uid="{DDAB9D11-1341-464D-BD5D-5DFA70BE70D6}"/>
    <cellStyle name="Обычный 77 2_1101_1102_1300_1402_1403_1404" xfId="453" xr:uid="{86241894-DCBC-4EA1-886E-934B3F185F0E}"/>
    <cellStyle name="Обычный 77 3" xfId="268" xr:uid="{659FFF58-1743-4213-9DB5-F6DD62A2E106}"/>
    <cellStyle name="Обычный 77_1101_1102_1300_1402_1403_1404" xfId="138" xr:uid="{C339BE98-DD12-4E8C-B2C8-9FDE4643F36B}"/>
    <cellStyle name="Обычный 78" xfId="40" xr:uid="{D12B5886-8CEA-4266-BAF8-65D2BAE507A8}"/>
    <cellStyle name="Обычный 78 2" xfId="181" xr:uid="{8F118D6A-5388-46FD-85E2-C23389B6AF83}"/>
    <cellStyle name="Обычный 78 2 2" xfId="312" xr:uid="{11B3D475-0F60-48EC-85E8-CCA422421F79}"/>
    <cellStyle name="Обычный 78 2_1101_1102_1300_1402_1403_1404" xfId="454" xr:uid="{72F514D6-FD35-4D47-9E11-77C4441C5018}"/>
    <cellStyle name="Обычный 78 3" xfId="269" xr:uid="{5E3818C2-8414-4863-B300-C7BFA36462A5}"/>
    <cellStyle name="Обычный 78_1101_1102_1300_1402_1403_1404" xfId="139" xr:uid="{2E86F507-6CC4-4DED-80B7-8E70762952E6}"/>
    <cellStyle name="Обычный 79" xfId="7" xr:uid="{E4BA2B91-8F78-43E5-B318-5A1804118FAE}"/>
    <cellStyle name="Обычный 79 2" xfId="15" xr:uid="{DA9AADB3-6D08-40CB-80A2-C7164E798FD0}"/>
    <cellStyle name="Обычный 79 2 2" xfId="183" xr:uid="{9AB1565F-C6A4-4342-A896-E7CFC26F9CE8}"/>
    <cellStyle name="Обычный 79 2 2 2" xfId="314" xr:uid="{78FC0F31-2688-41B9-B073-B9C9C04712F5}"/>
    <cellStyle name="Обычный 79 2 2_1101_1102_1300_1402_1403_1404" xfId="455" xr:uid="{7A17D17B-2CC9-406D-888C-2C23661C5FC2}"/>
    <cellStyle name="Обычный 79 2 3" xfId="265" xr:uid="{4F1D1C94-1D1C-45B1-8C79-E651218DB7CB}"/>
    <cellStyle name="Обычный 79 2_1101_1102_1300_1402_1403_1404" xfId="140" xr:uid="{A33E331F-334D-4226-B15F-4A5CE46F2283}"/>
    <cellStyle name="Обычный 79 3" xfId="182" xr:uid="{0FE7049C-4A3F-489A-9041-EDF67B326137}"/>
    <cellStyle name="Обычный 79 3 2" xfId="313" xr:uid="{452FC291-CFA2-4133-AAC1-7488E31E4D96}"/>
    <cellStyle name="Обычный 79 3_1101_1102_1300_1402_1403_1404" xfId="456" xr:uid="{5921B5D6-4D81-44BF-9747-F9F7301A6651}"/>
    <cellStyle name="Обычный 79 4" xfId="257" xr:uid="{AA64F831-2FAB-41F7-8580-A44D75864F05}"/>
    <cellStyle name="Обычный 79_1101_1102_1300_1402_1403_1404" xfId="121" xr:uid="{F64EB006-10A0-4165-A01A-653CCA4742AD}"/>
    <cellStyle name="Обычный 8" xfId="217" xr:uid="{F4B9D5C4-04B8-4120-8237-FFB277FDEA2C}"/>
    <cellStyle name="Обычный 8 2" xfId="345" xr:uid="{2E1B24F7-8C69-45DF-810A-79ACC64A8F18}"/>
    <cellStyle name="Обычный 8_1101_1102_1300_1402_1403_1404" xfId="457" xr:uid="{E9C9A9E3-974D-4C61-A9DA-F05394A43AF2}"/>
    <cellStyle name="Обычный 80" xfId="41" xr:uid="{DF656561-E61D-42E4-9A94-0DB28BF295C1}"/>
    <cellStyle name="Обычный 80 2" xfId="184" xr:uid="{EF92A33A-07A9-4BF8-9F06-FA8591F9F647}"/>
    <cellStyle name="Обычный 80 2 2" xfId="315" xr:uid="{A6FF53DA-DEB0-4140-8186-D7D80BD1D6E6}"/>
    <cellStyle name="Обычный 80 2_1101_1102_1300_1402_1403_1404" xfId="458" xr:uid="{54909B89-DD9D-4A5E-BDD7-3C2477D65F09}"/>
    <cellStyle name="Обычный 80 3" xfId="270" xr:uid="{1BDED5F4-EFE6-4783-8202-FA4F1A388019}"/>
    <cellStyle name="Обычный 80_1101_1102_1300_1402_1403_1404" xfId="141" xr:uid="{155CBB55-C742-4A5A-83C1-77857BBCB89E}"/>
    <cellStyle name="Обычный 81" xfId="42" xr:uid="{36EA5E6F-4F3E-44D4-87BF-57348E245DF2}"/>
    <cellStyle name="Обычный 81 2" xfId="185" xr:uid="{C3410F5C-6A79-443F-810A-4E1BDC5DB0A5}"/>
    <cellStyle name="Обычный 81 2 2" xfId="316" xr:uid="{BABDAF0B-D48E-4BC6-9FF8-90A2D4602D27}"/>
    <cellStyle name="Обычный 81 2_1101_1102_1300_1402_1403_1404" xfId="459" xr:uid="{DF459724-D0B0-4738-9FA7-D085BC34F0ED}"/>
    <cellStyle name="Обычный 81 3" xfId="271" xr:uid="{676FFE6F-EA8C-47B3-8F95-393A5367A3B7}"/>
    <cellStyle name="Обычный 81_1101_1102_1300_1402_1403_1404" xfId="142" xr:uid="{47BE8E24-77B7-4E71-840A-711F99EA82FF}"/>
    <cellStyle name="Обычный 82" xfId="43" xr:uid="{387DF65C-9768-4144-9351-F4FBE532C57D}"/>
    <cellStyle name="Обычный 82 2" xfId="186" xr:uid="{5E7C08FA-F054-48A3-ADDB-D5F748F36911}"/>
    <cellStyle name="Обычный 82 2 2" xfId="317" xr:uid="{8CCBC6CE-8526-4A35-826F-E23F334EEE00}"/>
    <cellStyle name="Обычный 82 2_1101_1102_1300_1402_1403_1404" xfId="460" xr:uid="{C7C12B16-C4F1-45C9-9B2F-7489E170A788}"/>
    <cellStyle name="Обычный 82 3" xfId="272" xr:uid="{E6AB9612-C033-40F8-AA1D-E8062ACD9647}"/>
    <cellStyle name="Обычный 82_1101_1102_1300_1402_1403_1404" xfId="143" xr:uid="{C0A71251-1E3D-44F3-A9DB-892DB052CCE0}"/>
    <cellStyle name="Обычный 83" xfId="44" xr:uid="{9C7A32D5-B985-4373-9687-0C538D9D1322}"/>
    <cellStyle name="Обычный 83 2" xfId="187" xr:uid="{B1AB0C9F-DBCA-40C1-BF56-0F7669C7283F}"/>
    <cellStyle name="Обычный 83 2 2" xfId="318" xr:uid="{5676AE2D-E86F-46F3-9489-018567C9F220}"/>
    <cellStyle name="Обычный 83 2_1101_1102_1300_1402_1403_1404" xfId="461" xr:uid="{3BE6D514-60B6-4644-B013-0A1AC1688A9E}"/>
    <cellStyle name="Обычный 83 3" xfId="273" xr:uid="{0FB129C8-D9B0-4F1D-BE8A-B53E5FB263DD}"/>
    <cellStyle name="Обычный 83_1101_1102_1300_1402_1403_1404" xfId="144" xr:uid="{82E7082F-EB96-401E-B7E5-967DD5F6DB42}"/>
    <cellStyle name="Обычный 84" xfId="45" xr:uid="{D2A72FF1-5235-4F0A-8A96-DB0BCFC4F379}"/>
    <cellStyle name="Обычный 84 2" xfId="188" xr:uid="{C8923214-79F0-4030-82AA-7216B043AF62}"/>
    <cellStyle name="Обычный 84 2 2" xfId="319" xr:uid="{07905AD7-F841-4404-AF65-238C27FFD602}"/>
    <cellStyle name="Обычный 84 2_1101_1102_1300_1402_1403_1404" xfId="462" xr:uid="{ECE64D56-72F8-4A21-9835-E0558F3292AB}"/>
    <cellStyle name="Обычный 84 3" xfId="274" xr:uid="{69310171-17C2-4A37-813C-433AE4057160}"/>
    <cellStyle name="Обычный 84_1101_1102_1300_1402_1403_1404" xfId="145" xr:uid="{4BDBADAB-C4E8-48EF-A88E-D649FF0D1854}"/>
    <cellStyle name="Обычный 85" xfId="46" xr:uid="{7E44DAC1-DCD6-4567-B991-232D17FCF480}"/>
    <cellStyle name="Обычный 85 2" xfId="189" xr:uid="{45BCB41B-691C-4D3B-919C-A592C57011A9}"/>
    <cellStyle name="Обычный 85 2 2" xfId="320" xr:uid="{94945D3A-F282-486D-9DCB-7C015875BCC7}"/>
    <cellStyle name="Обычный 85 2_1101_1102_1300_1402_1403_1404" xfId="463" xr:uid="{DE14A429-05E5-458A-B1EF-927DA3C00710}"/>
    <cellStyle name="Обычный 85 3" xfId="275" xr:uid="{00BD1EFF-1505-4B4E-9B0D-849AC7A1F6EF}"/>
    <cellStyle name="Обычный 85_1101_1102_1300_1402_1403_1404" xfId="146" xr:uid="{C96E13C1-EC2D-4B97-B4B1-B2F7BE3D7869}"/>
    <cellStyle name="Обычный 86" xfId="47" xr:uid="{D1F79CB5-5BE2-4265-A8D3-CCCDE35BA722}"/>
    <cellStyle name="Обычный 86 2" xfId="190" xr:uid="{700E7E06-28DB-4716-A7F4-7E960C0B2812}"/>
    <cellStyle name="Обычный 86 2 2" xfId="321" xr:uid="{48215E2A-C409-431D-A9C3-3F6E30E324B5}"/>
    <cellStyle name="Обычный 86 2_1101_1102_1300_1402_1403_1404" xfId="464" xr:uid="{21B8F4AA-2B2C-405B-9F62-A10EBCC242D4}"/>
    <cellStyle name="Обычный 86 3" xfId="276" xr:uid="{9A829D08-BA96-40AE-8D2B-8AD1164D85CE}"/>
    <cellStyle name="Обычный 86_1101_1102_1300_1402_1403_1404" xfId="147" xr:uid="{D888FA19-4ED2-44B8-B96E-80CCD8FFAEF8}"/>
    <cellStyle name="Обычный 87" xfId="48" xr:uid="{03DF61C1-9EB6-4DC7-8987-F5DCC2791711}"/>
    <cellStyle name="Обычный 87 2" xfId="191" xr:uid="{2157F49D-9735-45D8-95D5-5AA681736716}"/>
    <cellStyle name="Обычный 87 2 2" xfId="322" xr:uid="{009D72DE-DB9C-4653-9796-49A9F1D8B143}"/>
    <cellStyle name="Обычный 87 2_1101_1102_1300_1402_1403_1404" xfId="465" xr:uid="{C625FFEE-D2D4-4D61-83CC-0135407E91A2}"/>
    <cellStyle name="Обычный 87 3" xfId="277" xr:uid="{3594CEBC-4631-4072-991B-11BD6CB563B9}"/>
    <cellStyle name="Обычный 87_1101_1102_1300_1402_1403_1404" xfId="148" xr:uid="{3325BB18-F5A7-42E3-BCAC-1BB23E2D308C}"/>
    <cellStyle name="Обычный 88" xfId="49" xr:uid="{768A8D65-DDF9-4E72-8025-635BF55FCFE5}"/>
    <cellStyle name="Обычный 88 2" xfId="192" xr:uid="{8E338D7A-EB10-4C26-B20D-04DFB6988370}"/>
    <cellStyle name="Обычный 88 2 2" xfId="323" xr:uid="{22AAD97E-93C6-4906-ABE0-9B2499BC3BF4}"/>
    <cellStyle name="Обычный 88 2_1101_1102_1300_1402_1403_1404" xfId="466" xr:uid="{93970AFC-3055-40B0-8CED-158B227EA0FC}"/>
    <cellStyle name="Обычный 88 3" xfId="278" xr:uid="{BC245C4C-3546-47D4-B3DE-44C5284BA2FC}"/>
    <cellStyle name="Обычный 88_1101_1102_1300_1402_1403_1404" xfId="149" xr:uid="{1FDD13C7-45B4-45BB-AC12-1FFC99E67E61}"/>
    <cellStyle name="Обычный 89" xfId="50" xr:uid="{AF1EAF16-1AC7-46B5-B69E-DFE64657CE4C}"/>
    <cellStyle name="Обычный 89 2" xfId="193" xr:uid="{1760F245-47BD-4822-A915-AFE948E80DF3}"/>
    <cellStyle name="Обычный 89 2 2" xfId="324" xr:uid="{2E32142F-3CE7-4BBF-9D29-455688012AEF}"/>
    <cellStyle name="Обычный 89 2_1101_1102_1300_1402_1403_1404" xfId="467" xr:uid="{F68468B5-B645-42B9-8484-2AA0A8D6C4B7}"/>
    <cellStyle name="Обычный 89 3" xfId="279" xr:uid="{586BB42A-47FA-45C9-967D-7E157605FD19}"/>
    <cellStyle name="Обычный 89_1101_1102_1300_1402_1403_1404" xfId="150" xr:uid="{8C004792-14CF-48A1-BDAE-E19A293FD53D}"/>
    <cellStyle name="Обычный 9" xfId="218" xr:uid="{414C5848-C513-4FF3-9998-2B6634545383}"/>
    <cellStyle name="Обычный 9 2" xfId="346" xr:uid="{30E47C06-12F1-4348-8A10-8D85B2AD80AA}"/>
    <cellStyle name="Обычный 9_1101_1102_1300_1402_1403_1404" xfId="468" xr:uid="{D4B07AC4-BE57-47C6-BABE-E973B52CE315}"/>
    <cellStyle name="Обычный 90" xfId="51" xr:uid="{1CE8DA81-4CF8-43A4-9AE7-926C6A53564A}"/>
    <cellStyle name="Обычный 90 2" xfId="194" xr:uid="{7061EE4F-6165-4753-AF56-55EC3D9EFF4E}"/>
    <cellStyle name="Обычный 90 2 2" xfId="325" xr:uid="{35216F49-997D-4439-A8B5-2EDE522F26BE}"/>
    <cellStyle name="Обычный 90 2_1101_1102_1300_1402_1403_1404" xfId="469" xr:uid="{9590E9CA-100C-4C0B-BFF3-E87B0C503209}"/>
    <cellStyle name="Обычный 90 3" xfId="280" xr:uid="{95D5F65A-F3A8-45CB-93D6-B252D28B9B9A}"/>
    <cellStyle name="Обычный 90_1101_1102_1300_1402_1403_1404" xfId="151" xr:uid="{45CD350E-0DDF-4C6E-B86F-DE1251880DE1}"/>
    <cellStyle name="Обычный 92" xfId="52" xr:uid="{C4070652-3121-4887-9E78-2889064F6269}"/>
    <cellStyle name="Обычный 92 2" xfId="195" xr:uid="{34A759FA-1FFC-430B-AD71-A3713B9BCEDF}"/>
    <cellStyle name="Обычный 92 2 2" xfId="326" xr:uid="{280AAB58-C79D-4FF4-9E99-44D65684F76C}"/>
    <cellStyle name="Обычный 92 2_1101_1102_1300_1402_1403_1404" xfId="470" xr:uid="{06E11A1C-88BE-4671-B633-268C8ABFB71D}"/>
    <cellStyle name="Обычный 92 3" xfId="281" xr:uid="{F8C3CE44-E26A-4D35-9AC8-A18C460B3482}"/>
    <cellStyle name="Обычный 92_1101_1102_1300_1402_1403_1404" xfId="152" xr:uid="{9AFB0E05-6FDB-45B8-950A-5FD247A43242}"/>
    <cellStyle name="Обычный 93" xfId="53" xr:uid="{DC668D3B-B889-4368-B090-323D28844F86}"/>
    <cellStyle name="Обычный 93 2" xfId="196" xr:uid="{9CEDB1CC-7C16-480B-A88F-CD0C673174E8}"/>
    <cellStyle name="Обычный 93 2 2" xfId="327" xr:uid="{08C606FD-BF01-4FE6-B57A-16BBBE1CD25D}"/>
    <cellStyle name="Обычный 93 2_1101_1102_1300_1402_1403_1404" xfId="471" xr:uid="{6B294E0F-0C24-4001-A31C-DA7AB4B59D4B}"/>
    <cellStyle name="Обычный 93 3" xfId="282" xr:uid="{50545F6B-FF2D-47D8-AF69-93D15A86185A}"/>
    <cellStyle name="Обычный 93_1101_1102_1300_1402_1403_1404" xfId="153" xr:uid="{047D2EEC-BE0B-4965-AFEC-2747470C779D}"/>
    <cellStyle name="Обычный 94" xfId="54" xr:uid="{C69E8CBB-94E3-4F92-96E5-18C49826004B}"/>
    <cellStyle name="Обычный 94 2" xfId="197" xr:uid="{CCD0F81A-F7B3-498D-AA79-DA41EECC1B03}"/>
    <cellStyle name="Обычный 94 2 2" xfId="328" xr:uid="{73165631-18D9-4E04-8220-073FCC094FE0}"/>
    <cellStyle name="Обычный 94 2_1101_1102_1300_1402_1403_1404" xfId="472" xr:uid="{9E0657A9-D9BC-470C-A46B-019008565D4E}"/>
    <cellStyle name="Обычный 94 3" xfId="283" xr:uid="{2DAFDCE0-74F3-4057-9EEC-E51ED7BCCB4D}"/>
    <cellStyle name="Обычный 94_1101_1102_1300_1402_1403_1404" xfId="154" xr:uid="{7C7963E2-A022-4C7E-9558-943E07CD9563}"/>
    <cellStyle name="Обычный 95" xfId="55" xr:uid="{E44EEAEB-764A-4B17-BE30-5DE8AEF0285C}"/>
    <cellStyle name="Обычный 95 2" xfId="198" xr:uid="{DA11856F-DACD-4C8E-ADF5-839DCB19BFF2}"/>
    <cellStyle name="Обычный 95 2 2" xfId="329" xr:uid="{CD3EABB4-75A1-4D64-BD9A-3B4508E169E9}"/>
    <cellStyle name="Обычный 95 2_1101_1102_1300_1402_1403_1404" xfId="473" xr:uid="{5891EB2F-19E6-4E83-B7D7-8938C02BC678}"/>
    <cellStyle name="Обычный 95 3" xfId="284" xr:uid="{E7B1FE7A-19D3-45F8-AFA9-19E3CECFB0C9}"/>
    <cellStyle name="Обычный 95_1101_1102_1300_1402_1403_1404" xfId="155" xr:uid="{76EFBAF3-4664-4D7A-A5C7-9DF1DFFD20D8}"/>
    <cellStyle name="Обычный 96" xfId="56" xr:uid="{1E47121A-3293-40DB-96AB-CE1D41BA6FB2}"/>
    <cellStyle name="Обычный 96 2" xfId="199" xr:uid="{9D96CA9B-367D-4354-8B97-B8911E050098}"/>
    <cellStyle name="Обычный 96 2 2" xfId="330" xr:uid="{15B24E69-22BB-4434-98C4-A0A5AD754BFE}"/>
    <cellStyle name="Обычный 96 2_1101_1102_1300_1402_1403_1404" xfId="474" xr:uid="{A2457E9A-533C-4117-8CDC-107806BBC291}"/>
    <cellStyle name="Обычный 96 3" xfId="285" xr:uid="{BD6A03B8-34E3-4E7C-AA20-51B4313C724F}"/>
    <cellStyle name="Обычный 96_1101_1102_1300_1402_1403_1404" xfId="156" xr:uid="{5A5365A5-1592-4B7A-8DB4-2A62294FA9EA}"/>
    <cellStyle name="Обычный_1101_1102_1300_1402_1403_1404" xfId="475" xr:uid="{95868FA9-08D2-4F04-A725-0921585DAD81}"/>
    <cellStyle name="Підсумок 2" xfId="105" xr:uid="{D42F259A-FFF9-43B7-96A2-FA49E38E2911}"/>
    <cellStyle name="Поганий 2" xfId="106" xr:uid="{D9FED086-A6E4-40F5-B3D0-8F9CA9591424}"/>
    <cellStyle name="Примечание 2" xfId="36" xr:uid="{8EE5E445-536D-411C-B31C-91D3F933D3DD}"/>
    <cellStyle name="Примітка 2" xfId="381" xr:uid="{AD5BDF2D-3552-4C61-A4F8-C8771A92BDDB}"/>
    <cellStyle name="Примітка 3" xfId="382" xr:uid="{68E9823A-EF8D-4BA0-B4D7-4C8EFBA6733B}"/>
    <cellStyle name="Примітка 4" xfId="511" xr:uid="{65D4F48A-A529-47FB-9E72-AB01A3214084}"/>
    <cellStyle name="Примітка 5" xfId="512" xr:uid="{08593CCB-EBBE-49B0-9D41-D9C0809679AD}"/>
    <cellStyle name="Примітка 6" xfId="513" xr:uid="{EAD2949B-7ED6-42B8-BB85-AD59B6401F8A}"/>
    <cellStyle name="Примітка 7" xfId="107" xr:uid="{744ABB70-9B6A-4FE9-9F24-15B9FA7114C8}"/>
    <cellStyle name="Результат 2" xfId="108" xr:uid="{07225738-FEA4-408E-8D88-B9CE2FF5754E}"/>
    <cellStyle name="Середній" xfId="109" xr:uid="{C0BEF714-8151-4E7F-931C-F92B7122D539}"/>
    <cellStyle name="Стиль 1" xfId="37" xr:uid="{61E68FD4-43F7-4968-BFDC-8A77F44A2AC5}"/>
    <cellStyle name="Текст попередження 2" xfId="110" xr:uid="{F01F8C7C-7702-4AF8-AD8C-09F90C6323D5}"/>
    <cellStyle name="Текст пояснення 2" xfId="111" xr:uid="{9BE0E1B9-C5EF-4057-872A-37D4BF9B08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05F63-9BF0-4CC8-94F7-812750DF25DD}">
  <sheetPr>
    <tabColor indexed="14"/>
  </sheetPr>
  <dimension ref="A1:J67"/>
  <sheetViews>
    <sheetView view="pageBreakPreview" zoomScale="75" zoomScaleNormal="75" zoomScaleSheetLayoutView="75" workbookViewId="0">
      <selection activeCell="H11" sqref="H11"/>
    </sheetView>
  </sheetViews>
  <sheetFormatPr defaultColWidth="9.08984375" defaultRowHeight="13" x14ac:dyDescent="0.25"/>
  <cols>
    <col min="1" max="1" width="42" style="2" customWidth="1"/>
    <col min="2" max="2" width="16.36328125" style="30" customWidth="1"/>
    <col min="3" max="3" width="15.7265625" style="30" customWidth="1"/>
    <col min="4" max="4" width="15.6328125" style="2" customWidth="1"/>
    <col min="5" max="5" width="11.26953125" style="2" customWidth="1"/>
    <col min="6" max="6" width="8.453125" style="2" customWidth="1"/>
    <col min="7" max="7" width="11.90625" style="2" customWidth="1"/>
    <col min="8" max="8" width="9.453125" style="2" customWidth="1"/>
    <col min="9" max="9" width="10.54296875" style="2" customWidth="1"/>
    <col min="10" max="10" width="10.453125" style="2" bestFit="1" customWidth="1"/>
    <col min="11" max="16384" width="9.08984375" style="2"/>
  </cols>
  <sheetData>
    <row r="1" spans="1:10" ht="21.65" customHeight="1" x14ac:dyDescent="0.25">
      <c r="A1" s="1" t="s">
        <v>0</v>
      </c>
      <c r="B1" s="1"/>
      <c r="C1" s="1"/>
      <c r="D1" s="1"/>
      <c r="E1" s="1"/>
      <c r="F1" s="1"/>
      <c r="G1" s="1"/>
      <c r="H1" s="1"/>
    </row>
    <row r="2" spans="1:10" ht="17.5" customHeight="1" x14ac:dyDescent="0.35">
      <c r="A2" s="3" t="s">
        <v>1</v>
      </c>
      <c r="B2" s="3"/>
      <c r="C2" s="3"/>
      <c r="D2" s="3"/>
      <c r="E2" s="3"/>
      <c r="F2" s="3"/>
      <c r="G2" s="3"/>
      <c r="H2" s="3"/>
    </row>
    <row r="3" spans="1:10" ht="22.15" customHeight="1" x14ac:dyDescent="0.25">
      <c r="A3" s="4" t="s">
        <v>2</v>
      </c>
      <c r="B3" s="4"/>
      <c r="C3" s="4"/>
      <c r="D3" s="4"/>
      <c r="E3" s="4"/>
      <c r="F3" s="4"/>
      <c r="G3" s="4"/>
      <c r="H3" s="4"/>
    </row>
    <row r="4" spans="1:10" ht="19.5" customHeight="1" x14ac:dyDescent="0.25">
      <c r="A4" s="5" t="s">
        <v>3</v>
      </c>
      <c r="B4" s="5"/>
      <c r="C4" s="5"/>
      <c r="D4" s="5"/>
      <c r="E4" s="5"/>
      <c r="F4" s="5"/>
      <c r="G4" s="5"/>
      <c r="H4" s="5"/>
    </row>
    <row r="5" spans="1:10" ht="17.5" x14ac:dyDescent="0.25">
      <c r="A5" s="129"/>
      <c r="B5" s="143"/>
      <c r="C5" s="144"/>
      <c r="D5" s="132"/>
      <c r="E5" s="130"/>
      <c r="F5" s="130"/>
      <c r="G5" s="130"/>
      <c r="H5" s="131" t="s">
        <v>4</v>
      </c>
    </row>
    <row r="6" spans="1:10" ht="54" customHeight="1" x14ac:dyDescent="0.25">
      <c r="A6" s="7" t="s">
        <v>5</v>
      </c>
      <c r="B6" s="8" t="s">
        <v>6</v>
      </c>
      <c r="C6" s="9" t="s">
        <v>7</v>
      </c>
      <c r="D6" s="10"/>
      <c r="E6" s="9" t="s">
        <v>8</v>
      </c>
      <c r="F6" s="10"/>
      <c r="G6" s="10"/>
      <c r="H6" s="11"/>
    </row>
    <row r="7" spans="1:10" ht="83.5" customHeight="1" x14ac:dyDescent="0.25">
      <c r="A7" s="12"/>
      <c r="B7" s="13"/>
      <c r="C7" s="14" t="s">
        <v>9</v>
      </c>
      <c r="D7" s="15" t="s">
        <v>11</v>
      </c>
      <c r="E7" s="19" t="s">
        <v>16</v>
      </c>
      <c r="F7" s="20"/>
      <c r="G7" s="19" t="s">
        <v>17</v>
      </c>
      <c r="H7" s="21"/>
    </row>
    <row r="8" spans="1:10" ht="15.75" customHeight="1" x14ac:dyDescent="0.35">
      <c r="A8" s="22"/>
      <c r="B8" s="23"/>
      <c r="C8" s="24"/>
      <c r="D8" s="25"/>
      <c r="E8" s="123" t="s">
        <v>18</v>
      </c>
      <c r="F8" s="124" t="s">
        <v>19</v>
      </c>
      <c r="G8" s="123" t="s">
        <v>18</v>
      </c>
      <c r="H8" s="124" t="s">
        <v>19</v>
      </c>
    </row>
    <row r="9" spans="1:10" ht="19" customHeight="1" x14ac:dyDescent="0.25">
      <c r="A9" s="125" t="s">
        <v>20</v>
      </c>
      <c r="B9" s="136">
        <v>629642.1</v>
      </c>
      <c r="C9" s="136">
        <v>716298.63527999993</v>
      </c>
      <c r="D9" s="136">
        <v>584284.02371000021</v>
      </c>
      <c r="E9" s="133">
        <v>86656.535279999953</v>
      </c>
      <c r="F9" s="122">
        <v>113.76282419488786</v>
      </c>
      <c r="G9" s="133">
        <v>132014.61156999972</v>
      </c>
      <c r="H9" s="122">
        <v>122.59425317361116</v>
      </c>
      <c r="I9" s="30"/>
      <c r="J9" s="31"/>
    </row>
    <row r="10" spans="1:10" ht="19.5" customHeight="1" x14ac:dyDescent="0.25">
      <c r="A10" s="142" t="s">
        <v>21</v>
      </c>
      <c r="B10" s="140">
        <v>12.71</v>
      </c>
      <c r="C10" s="136">
        <v>9.1608899999999984</v>
      </c>
      <c r="D10" s="136">
        <v>26.444400000000002</v>
      </c>
      <c r="E10" s="133">
        <v>-3.5491100000000024</v>
      </c>
      <c r="F10" s="122">
        <v>72.076239181746644</v>
      </c>
      <c r="G10" s="133">
        <v>-17.283510000000003</v>
      </c>
      <c r="H10" s="122">
        <v>34.642079230385256</v>
      </c>
      <c r="I10" s="30"/>
      <c r="J10" s="31"/>
    </row>
    <row r="11" spans="1:10" ht="19" customHeight="1" x14ac:dyDescent="0.25">
      <c r="A11" s="142" t="s">
        <v>22</v>
      </c>
      <c r="B11" s="136">
        <v>7.5250000000000004</v>
      </c>
      <c r="C11" s="136">
        <v>6.75319</v>
      </c>
      <c r="D11" s="136">
        <v>18.255459999999999</v>
      </c>
      <c r="E11" s="133">
        <v>-0.77181000000000033</v>
      </c>
      <c r="F11" s="122">
        <v>89.743388704318932</v>
      </c>
      <c r="G11" s="133">
        <v>-11.502269999999999</v>
      </c>
      <c r="H11" s="122">
        <v>36.992713412863878</v>
      </c>
      <c r="I11" s="30"/>
      <c r="J11" s="31"/>
    </row>
    <row r="12" spans="1:10" ht="18" customHeight="1" x14ac:dyDescent="0.25">
      <c r="A12" s="142" t="s">
        <v>23</v>
      </c>
      <c r="B12" s="136">
        <v>41</v>
      </c>
      <c r="C12" s="136">
        <v>13.114000000000001</v>
      </c>
      <c r="D12" s="136">
        <v>49.326299999999996</v>
      </c>
      <c r="E12" s="133">
        <v>-27.885999999999999</v>
      </c>
      <c r="F12" s="122">
        <v>31.985365853658536</v>
      </c>
      <c r="G12" s="133">
        <v>-36.212299999999999</v>
      </c>
      <c r="H12" s="122">
        <v>26.586222765542928</v>
      </c>
      <c r="I12" s="30"/>
      <c r="J12" s="31"/>
    </row>
    <row r="13" spans="1:10" ht="15.65" customHeight="1" x14ac:dyDescent="0.25">
      <c r="A13" s="141" t="s">
        <v>24</v>
      </c>
      <c r="B13" s="137">
        <v>61.234999999999999</v>
      </c>
      <c r="C13" s="137">
        <v>29.028079999999999</v>
      </c>
      <c r="D13" s="137">
        <v>94.026160000000004</v>
      </c>
      <c r="E13" s="135">
        <v>-32.206919999999997</v>
      </c>
      <c r="F13" s="128">
        <v>47.404392912550016</v>
      </c>
      <c r="G13" s="135">
        <v>-64.998080000000002</v>
      </c>
      <c r="H13" s="128">
        <v>30.872344462434707</v>
      </c>
      <c r="I13" s="30"/>
      <c r="J13" s="31"/>
    </row>
    <row r="14" spans="1:10" ht="17.399999999999999" customHeight="1" x14ac:dyDescent="0.25">
      <c r="A14" s="142" t="s">
        <v>25</v>
      </c>
      <c r="B14" s="136">
        <v>6654.8</v>
      </c>
      <c r="C14" s="136">
        <v>8075.4633999999996</v>
      </c>
      <c r="D14" s="136">
        <v>7092.0117300000002</v>
      </c>
      <c r="E14" s="133">
        <v>1420.6633999999995</v>
      </c>
      <c r="F14" s="122">
        <v>121.34795035162588</v>
      </c>
      <c r="G14" s="133">
        <v>983.45166999999947</v>
      </c>
      <c r="H14" s="122">
        <v>113.86703388884551</v>
      </c>
      <c r="I14" s="30"/>
      <c r="J14" s="31"/>
    </row>
    <row r="15" spans="1:10" ht="15" customHeight="1" x14ac:dyDescent="0.25">
      <c r="A15" s="142" t="s">
        <v>26</v>
      </c>
      <c r="B15" s="136">
        <v>28855.02</v>
      </c>
      <c r="C15" s="136">
        <v>29849.28083</v>
      </c>
      <c r="D15" s="136">
        <v>24594.649570000001</v>
      </c>
      <c r="E15" s="133">
        <v>994.26082999999926</v>
      </c>
      <c r="F15" s="122">
        <v>103.44571180335345</v>
      </c>
      <c r="G15" s="133">
        <v>5254.6312599999983</v>
      </c>
      <c r="H15" s="122">
        <v>121.36493648768827</v>
      </c>
      <c r="I15" s="30"/>
      <c r="J15" s="31"/>
    </row>
    <row r="16" spans="1:10" ht="15.75" customHeight="1" x14ac:dyDescent="0.25">
      <c r="A16" s="142" t="s">
        <v>27</v>
      </c>
      <c r="B16" s="140">
        <v>12796.800000000001</v>
      </c>
      <c r="C16" s="136">
        <v>19662.220390000002</v>
      </c>
      <c r="D16" s="136">
        <v>10464.18347</v>
      </c>
      <c r="E16" s="133">
        <v>6865.4203900000011</v>
      </c>
      <c r="F16" s="122">
        <v>153.64950917416854</v>
      </c>
      <c r="G16" s="133">
        <v>9198.0369200000023</v>
      </c>
      <c r="H16" s="122">
        <v>187.90018778216245</v>
      </c>
      <c r="I16" s="30"/>
      <c r="J16" s="31"/>
    </row>
    <row r="17" spans="1:10" ht="15.75" customHeight="1" x14ac:dyDescent="0.25">
      <c r="A17" s="142" t="s">
        <v>28</v>
      </c>
      <c r="B17" s="140">
        <v>73535.229039999991</v>
      </c>
      <c r="C17" s="136">
        <v>76131.194939999987</v>
      </c>
      <c r="D17" s="136">
        <v>65736.780070000008</v>
      </c>
      <c r="E17" s="133">
        <v>2595.9658999999956</v>
      </c>
      <c r="F17" s="122">
        <v>103.53023432970869</v>
      </c>
      <c r="G17" s="133">
        <v>10394.414869999979</v>
      </c>
      <c r="H17" s="122">
        <v>115.81217525247123</v>
      </c>
      <c r="I17" s="30"/>
      <c r="J17" s="31"/>
    </row>
    <row r="18" spans="1:10" ht="15.5" customHeight="1" x14ac:dyDescent="0.25">
      <c r="A18" s="142" t="s">
        <v>29</v>
      </c>
      <c r="B18" s="140">
        <v>22349.720000000008</v>
      </c>
      <c r="C18" s="136">
        <v>25218.022000000001</v>
      </c>
      <c r="D18" s="136">
        <v>21732.040849999998</v>
      </c>
      <c r="E18" s="133">
        <v>2868.3019999999924</v>
      </c>
      <c r="F18" s="122">
        <v>112.83372677599537</v>
      </c>
      <c r="G18" s="133">
        <v>3485.9811500000033</v>
      </c>
      <c r="H18" s="122">
        <v>116.04074451203694</v>
      </c>
      <c r="I18" s="30"/>
      <c r="J18" s="31"/>
    </row>
    <row r="19" spans="1:10" ht="16.5" customHeight="1" x14ac:dyDescent="0.25">
      <c r="A19" s="142" t="s">
        <v>30</v>
      </c>
      <c r="B19" s="136">
        <v>29870.55</v>
      </c>
      <c r="C19" s="136">
        <v>30956.36375</v>
      </c>
      <c r="D19" s="136">
        <v>25844.060949999996</v>
      </c>
      <c r="E19" s="133">
        <v>1085.8137500000012</v>
      </c>
      <c r="F19" s="122">
        <v>103.63506446985409</v>
      </c>
      <c r="G19" s="133">
        <v>5112.3028000000049</v>
      </c>
      <c r="H19" s="122">
        <v>119.7813447735272</v>
      </c>
      <c r="I19" s="30"/>
      <c r="J19" s="31"/>
    </row>
    <row r="20" spans="1:10" ht="15.5" x14ac:dyDescent="0.25">
      <c r="A20" s="142" t="s">
        <v>31</v>
      </c>
      <c r="B20" s="140">
        <v>22311.499999999996</v>
      </c>
      <c r="C20" s="136">
        <v>24665.18564</v>
      </c>
      <c r="D20" s="136">
        <v>21427.07143</v>
      </c>
      <c r="E20" s="133">
        <v>2353.6856400000033</v>
      </c>
      <c r="F20" s="122">
        <v>110.54920395311837</v>
      </c>
      <c r="G20" s="133">
        <v>3238.1142099999997</v>
      </c>
      <c r="H20" s="122">
        <v>115.11225750368443</v>
      </c>
      <c r="I20" s="30"/>
      <c r="J20" s="31"/>
    </row>
    <row r="21" spans="1:10" ht="15.5" x14ac:dyDescent="0.25">
      <c r="A21" s="142" t="s">
        <v>32</v>
      </c>
      <c r="B21" s="136">
        <v>6041.0499999999993</v>
      </c>
      <c r="C21" s="136">
        <v>8989.7883699999984</v>
      </c>
      <c r="D21" s="136">
        <v>6669.5023300000003</v>
      </c>
      <c r="E21" s="133">
        <v>2948.7383699999991</v>
      </c>
      <c r="F21" s="122">
        <v>148.81168621348937</v>
      </c>
      <c r="G21" s="133">
        <v>2320.2860399999981</v>
      </c>
      <c r="H21" s="122">
        <v>134.7894929065869</v>
      </c>
      <c r="I21" s="30"/>
      <c r="J21" s="31"/>
    </row>
    <row r="22" spans="1:10" ht="15.5" x14ac:dyDescent="0.25">
      <c r="A22" s="142" t="s">
        <v>33</v>
      </c>
      <c r="B22" s="136">
        <v>118742.34</v>
      </c>
      <c r="C22" s="136">
        <v>126089.23088999999</v>
      </c>
      <c r="D22" s="136">
        <v>107612.61601000001</v>
      </c>
      <c r="E22" s="133">
        <v>7346.8908899999951</v>
      </c>
      <c r="F22" s="122">
        <v>106.18725459680178</v>
      </c>
      <c r="G22" s="133">
        <v>18476.614879999979</v>
      </c>
      <c r="H22" s="122">
        <v>117.16956205049695</v>
      </c>
      <c r="I22" s="30"/>
      <c r="J22" s="31"/>
    </row>
    <row r="23" spans="1:10" ht="15.5" x14ac:dyDescent="0.25">
      <c r="A23" s="142" t="s">
        <v>34</v>
      </c>
      <c r="B23" s="136">
        <v>8627.1500000000015</v>
      </c>
      <c r="C23" s="136">
        <v>9369.585860000001</v>
      </c>
      <c r="D23" s="136">
        <v>8381.1095099999984</v>
      </c>
      <c r="E23" s="133">
        <v>742.43585999999959</v>
      </c>
      <c r="F23" s="122">
        <v>108.60580678439578</v>
      </c>
      <c r="G23" s="133">
        <v>988.47635000000264</v>
      </c>
      <c r="H23" s="122">
        <v>111.79409896530517</v>
      </c>
      <c r="I23" s="30"/>
      <c r="J23" s="31"/>
    </row>
    <row r="24" spans="1:10" ht="15.5" x14ac:dyDescent="0.25">
      <c r="A24" s="142" t="s">
        <v>35</v>
      </c>
      <c r="B24" s="136">
        <v>20748.422999999999</v>
      </c>
      <c r="C24" s="136">
        <v>23306.8469</v>
      </c>
      <c r="D24" s="136">
        <v>20243.356839999997</v>
      </c>
      <c r="E24" s="133">
        <v>2558.4239000000016</v>
      </c>
      <c r="F24" s="122">
        <v>112.3306908674457</v>
      </c>
      <c r="G24" s="133">
        <v>3063.4900600000037</v>
      </c>
      <c r="H24" s="122">
        <v>115.13331056807081</v>
      </c>
      <c r="I24" s="30"/>
      <c r="J24" s="31"/>
    </row>
    <row r="25" spans="1:10" ht="15.5" x14ac:dyDescent="0.25">
      <c r="A25" s="142" t="s">
        <v>36</v>
      </c>
      <c r="B25" s="136">
        <v>70730.018000000011</v>
      </c>
      <c r="C25" s="136">
        <v>72401.081709999999</v>
      </c>
      <c r="D25" s="136">
        <v>91568.208389999985</v>
      </c>
      <c r="E25" s="133">
        <v>1671.0637099999876</v>
      </c>
      <c r="F25" s="122">
        <v>102.36259477553078</v>
      </c>
      <c r="G25" s="133">
        <v>-19167.126679999987</v>
      </c>
      <c r="H25" s="122">
        <v>79.067924318924213</v>
      </c>
      <c r="I25" s="30"/>
      <c r="J25" s="31"/>
    </row>
    <row r="26" spans="1:10" ht="15.5" x14ac:dyDescent="0.25">
      <c r="A26" s="142" t="s">
        <v>37</v>
      </c>
      <c r="B26" s="136">
        <v>157310.42560999998</v>
      </c>
      <c r="C26" s="136">
        <v>168757.89998000005</v>
      </c>
      <c r="D26" s="136">
        <v>108186.38868999999</v>
      </c>
      <c r="E26" s="133">
        <v>11447.474370000069</v>
      </c>
      <c r="F26" s="122">
        <v>107.2769966298231</v>
      </c>
      <c r="G26" s="133">
        <v>60571.511290000053</v>
      </c>
      <c r="H26" s="122">
        <v>155.98810721334195</v>
      </c>
      <c r="I26" s="30"/>
      <c r="J26" s="31"/>
    </row>
    <row r="27" spans="1:10" ht="15.5" x14ac:dyDescent="0.25">
      <c r="A27" s="142" t="s">
        <v>38</v>
      </c>
      <c r="B27" s="136">
        <v>17163.09</v>
      </c>
      <c r="C27" s="136">
        <v>18767.442520000001</v>
      </c>
      <c r="D27" s="136">
        <v>14077.39948</v>
      </c>
      <c r="E27" s="133">
        <v>1604.3525200000004</v>
      </c>
      <c r="F27" s="122">
        <v>109.34769042171311</v>
      </c>
      <c r="G27" s="133">
        <v>4690.0430400000005</v>
      </c>
      <c r="H27" s="122">
        <v>133.3161181272381</v>
      </c>
      <c r="I27" s="30"/>
      <c r="J27" s="31"/>
    </row>
    <row r="28" spans="1:10" ht="15.5" x14ac:dyDescent="0.25">
      <c r="A28" s="142" t="s">
        <v>39</v>
      </c>
      <c r="B28" s="136">
        <v>25060.519999999997</v>
      </c>
      <c r="C28" s="136">
        <v>30212.691059999994</v>
      </c>
      <c r="D28" s="136">
        <v>15323.414559999999</v>
      </c>
      <c r="E28" s="133">
        <v>5152.1710599999969</v>
      </c>
      <c r="F28" s="122">
        <v>120.55891521804017</v>
      </c>
      <c r="G28" s="133">
        <v>14889.276499999994</v>
      </c>
      <c r="H28" s="122">
        <v>197.16683211630081</v>
      </c>
      <c r="I28" s="30"/>
      <c r="J28" s="31"/>
    </row>
    <row r="29" spans="1:10" ht="15.5" x14ac:dyDescent="0.25">
      <c r="A29" s="142" t="s">
        <v>40</v>
      </c>
      <c r="B29" s="136">
        <v>16719.899999999998</v>
      </c>
      <c r="C29" s="136">
        <v>17292.93247</v>
      </c>
      <c r="D29" s="136">
        <v>14147.38812</v>
      </c>
      <c r="E29" s="133">
        <v>573.03247000000192</v>
      </c>
      <c r="F29" s="122">
        <v>103.42724818928343</v>
      </c>
      <c r="G29" s="133">
        <v>3145.5443500000001</v>
      </c>
      <c r="H29" s="122">
        <v>122.23409949115045</v>
      </c>
      <c r="I29" s="30"/>
      <c r="J29" s="31"/>
    </row>
    <row r="30" spans="1:10" ht="15.5" x14ac:dyDescent="0.25">
      <c r="A30" s="142" t="s">
        <v>41</v>
      </c>
      <c r="B30" s="136">
        <v>7077.22</v>
      </c>
      <c r="C30" s="136">
        <v>7610.5728199999994</v>
      </c>
      <c r="D30" s="136">
        <v>8920.115200000002</v>
      </c>
      <c r="E30" s="133">
        <v>533.35281999999916</v>
      </c>
      <c r="F30" s="122">
        <v>107.53619104676694</v>
      </c>
      <c r="G30" s="133">
        <v>-1309.5423800000026</v>
      </c>
      <c r="H30" s="122">
        <v>85.319221213645292</v>
      </c>
      <c r="I30" s="30"/>
      <c r="J30" s="31"/>
    </row>
    <row r="31" spans="1:10" ht="15.5" x14ac:dyDescent="0.25">
      <c r="A31" s="142" t="s">
        <v>42</v>
      </c>
      <c r="B31" s="140">
        <v>15304.543</v>
      </c>
      <c r="C31" s="136">
        <v>15136.683689999998</v>
      </c>
      <c r="D31" s="136">
        <v>14478.571900000003</v>
      </c>
      <c r="E31" s="133">
        <v>-167.85931000000164</v>
      </c>
      <c r="F31" s="122">
        <v>98.903205995762164</v>
      </c>
      <c r="G31" s="133">
        <v>658.11178999999538</v>
      </c>
      <c r="H31" s="122">
        <v>104.54541922052405</v>
      </c>
      <c r="I31" s="30"/>
      <c r="J31" s="31"/>
    </row>
    <row r="32" spans="1:10" ht="15.5" x14ac:dyDescent="0.25">
      <c r="A32" s="142" t="s">
        <v>43</v>
      </c>
      <c r="B32" s="136">
        <v>18948.25</v>
      </c>
      <c r="C32" s="136">
        <v>21658.809390000002</v>
      </c>
      <c r="D32" s="136">
        <v>16579.854480000002</v>
      </c>
      <c r="E32" s="133">
        <v>2710.5593900000022</v>
      </c>
      <c r="F32" s="122">
        <v>114.30506453102531</v>
      </c>
      <c r="G32" s="133">
        <v>5078.9549100000004</v>
      </c>
      <c r="H32" s="122">
        <v>130.63329003355645</v>
      </c>
      <c r="I32" s="30"/>
      <c r="J32" s="31"/>
    </row>
    <row r="33" spans="1:10" ht="15.5" x14ac:dyDescent="0.25">
      <c r="A33" s="142" t="s">
        <v>44</v>
      </c>
      <c r="B33" s="140">
        <v>57499.32699999999</v>
      </c>
      <c r="C33" s="136">
        <v>64813.133249999999</v>
      </c>
      <c r="D33" s="136">
        <v>50072.377520000002</v>
      </c>
      <c r="E33" s="133">
        <v>7313.8062500000087</v>
      </c>
      <c r="F33" s="122">
        <v>112.71981192058126</v>
      </c>
      <c r="G33" s="133">
        <v>14740.755729999997</v>
      </c>
      <c r="H33" s="122">
        <v>129.43889717262221</v>
      </c>
      <c r="I33" s="30"/>
      <c r="J33" s="31"/>
    </row>
    <row r="34" spans="1:10" ht="15.5" x14ac:dyDescent="0.25">
      <c r="A34" s="142" t="s">
        <v>45</v>
      </c>
      <c r="B34" s="136">
        <v>65648.309000000008</v>
      </c>
      <c r="C34" s="136">
        <v>72116.583409999992</v>
      </c>
      <c r="D34" s="136">
        <v>62605.123169999999</v>
      </c>
      <c r="E34" s="133">
        <v>6468.2744099999836</v>
      </c>
      <c r="F34" s="122">
        <v>109.85291854204497</v>
      </c>
      <c r="G34" s="133">
        <v>9511.4602399999931</v>
      </c>
      <c r="H34" s="122">
        <v>115.19278256856434</v>
      </c>
      <c r="I34" s="30"/>
      <c r="J34" s="31"/>
    </row>
    <row r="35" spans="1:10" ht="15.5" x14ac:dyDescent="0.25">
      <c r="A35" s="142" t="s">
        <v>46</v>
      </c>
      <c r="B35" s="136">
        <v>39201.649999999994</v>
      </c>
      <c r="C35" s="136">
        <v>62395.53216000001</v>
      </c>
      <c r="D35" s="136">
        <v>33797.33337</v>
      </c>
      <c r="E35" s="133">
        <v>23193.882160000016</v>
      </c>
      <c r="F35" s="122">
        <v>159.16557634691401</v>
      </c>
      <c r="G35" s="133">
        <v>28598.198790000009</v>
      </c>
      <c r="H35" s="122">
        <v>184.6167313761654</v>
      </c>
      <c r="I35" s="30"/>
      <c r="J35" s="31"/>
    </row>
    <row r="36" spans="1:10" ht="15.5" x14ac:dyDescent="0.25">
      <c r="A36" s="142" t="s">
        <v>47</v>
      </c>
      <c r="B36" s="140">
        <v>102938.45499999999</v>
      </c>
      <c r="C36" s="136">
        <v>123157.62953000002</v>
      </c>
      <c r="D36" s="136">
        <v>96871.276099999988</v>
      </c>
      <c r="E36" s="133">
        <v>20219.174530000033</v>
      </c>
      <c r="F36" s="122">
        <v>119.64200310758504</v>
      </c>
      <c r="G36" s="133">
        <v>26286.353430000032</v>
      </c>
      <c r="H36" s="122">
        <v>127.13534340444188</v>
      </c>
      <c r="I36" s="30"/>
      <c r="J36" s="31"/>
    </row>
    <row r="37" spans="1:10" ht="15.5" x14ac:dyDescent="0.25">
      <c r="A37" s="142" t="s">
        <v>48</v>
      </c>
      <c r="B37" s="136">
        <v>28964.994999999995</v>
      </c>
      <c r="C37" s="136">
        <v>31300.636349999997</v>
      </c>
      <c r="D37" s="136">
        <v>29220.877759999999</v>
      </c>
      <c r="E37" s="133">
        <v>2335.6413500000017</v>
      </c>
      <c r="F37" s="122">
        <v>108.0636690943672</v>
      </c>
      <c r="G37" s="133">
        <v>2079.7585899999976</v>
      </c>
      <c r="H37" s="122">
        <v>107.11737206213205</v>
      </c>
      <c r="I37" s="30"/>
      <c r="J37" s="31"/>
    </row>
    <row r="38" spans="1:10" ht="15.5" x14ac:dyDescent="0.25">
      <c r="A38" s="142" t="s">
        <v>49</v>
      </c>
      <c r="B38" s="136">
        <v>6072.2000000000007</v>
      </c>
      <c r="C38" s="136">
        <v>6623.0184399999998</v>
      </c>
      <c r="D38" s="136">
        <v>5756.5481799999998</v>
      </c>
      <c r="E38" s="133">
        <v>550.8184399999991</v>
      </c>
      <c r="F38" s="122">
        <v>109.07115114785412</v>
      </c>
      <c r="G38" s="133">
        <v>866.47026000000005</v>
      </c>
      <c r="H38" s="122">
        <v>115.05190667925582</v>
      </c>
      <c r="I38" s="30"/>
      <c r="J38" s="31"/>
    </row>
    <row r="39" spans="1:10" ht="15.5" x14ac:dyDescent="0.25">
      <c r="A39" s="142" t="s">
        <v>50</v>
      </c>
      <c r="B39" s="136">
        <v>71259.199999999997</v>
      </c>
      <c r="C39" s="136">
        <v>82132.066030000031</v>
      </c>
      <c r="D39" s="136">
        <v>74445.604940000005</v>
      </c>
      <c r="E39" s="133">
        <v>10872.866030000034</v>
      </c>
      <c r="F39" s="122">
        <v>115.25819266845549</v>
      </c>
      <c r="G39" s="133">
        <v>7686.4610900000262</v>
      </c>
      <c r="H39" s="122">
        <v>110.32493603375913</v>
      </c>
      <c r="I39" s="30"/>
      <c r="J39" s="31"/>
    </row>
    <row r="40" spans="1:10" ht="15.5" x14ac:dyDescent="0.25">
      <c r="A40" s="142" t="s">
        <v>51</v>
      </c>
      <c r="B40" s="136">
        <v>39802.25</v>
      </c>
      <c r="C40" s="136">
        <v>37527.194190000002</v>
      </c>
      <c r="D40" s="136">
        <v>35834.22466</v>
      </c>
      <c r="E40" s="133">
        <v>-2275.055809999998</v>
      </c>
      <c r="F40" s="122">
        <v>94.284102506767837</v>
      </c>
      <c r="G40" s="133">
        <v>1692.9695300000021</v>
      </c>
      <c r="H40" s="122">
        <v>104.72444861319904</v>
      </c>
      <c r="I40" s="30"/>
      <c r="J40" s="31"/>
    </row>
    <row r="41" spans="1:10" ht="15.5" x14ac:dyDescent="0.25">
      <c r="A41" s="142" t="s">
        <v>52</v>
      </c>
      <c r="B41" s="136">
        <v>32556.963250000001</v>
      </c>
      <c r="C41" s="136">
        <v>30598.148079999999</v>
      </c>
      <c r="D41" s="136">
        <v>57156.272339999996</v>
      </c>
      <c r="E41" s="133">
        <v>-1958.8151700000017</v>
      </c>
      <c r="F41" s="122">
        <v>93.983421749262803</v>
      </c>
      <c r="G41" s="133">
        <v>-26558.124259999997</v>
      </c>
      <c r="H41" s="122">
        <v>53.534191134760768</v>
      </c>
      <c r="I41" s="30"/>
      <c r="J41" s="31"/>
    </row>
    <row r="42" spans="1:10" ht="15.5" x14ac:dyDescent="0.25">
      <c r="A42" s="142" t="s">
        <v>53</v>
      </c>
      <c r="B42" s="140">
        <v>17442.171999999999</v>
      </c>
      <c r="C42" s="136">
        <v>19792.746760000002</v>
      </c>
      <c r="D42" s="136">
        <v>14400.519830000001</v>
      </c>
      <c r="E42" s="133">
        <v>2350.5747600000032</v>
      </c>
      <c r="F42" s="122">
        <v>113.47638791774328</v>
      </c>
      <c r="G42" s="133">
        <v>5392.2269300000007</v>
      </c>
      <c r="H42" s="122">
        <v>137.44466862068828</v>
      </c>
      <c r="I42" s="30"/>
      <c r="J42" s="31"/>
    </row>
    <row r="43" spans="1:10" ht="15.5" x14ac:dyDescent="0.25">
      <c r="A43" s="142" t="s">
        <v>54</v>
      </c>
      <c r="B43" s="136">
        <v>8735.8000000000011</v>
      </c>
      <c r="C43" s="136">
        <v>9690.2176799999997</v>
      </c>
      <c r="D43" s="136">
        <v>7743.8840599999994</v>
      </c>
      <c r="E43" s="133">
        <v>954.41767999999865</v>
      </c>
      <c r="F43" s="122">
        <v>110.92536092859267</v>
      </c>
      <c r="G43" s="133">
        <v>1946.3336200000003</v>
      </c>
      <c r="H43" s="122">
        <v>125.13381663412973</v>
      </c>
      <c r="I43" s="30"/>
      <c r="J43" s="31"/>
    </row>
    <row r="44" spans="1:10" ht="15.5" x14ac:dyDescent="0.25">
      <c r="A44" s="142" t="s">
        <v>55</v>
      </c>
      <c r="B44" s="136">
        <v>73926.5</v>
      </c>
      <c r="C44" s="136">
        <v>80530.771320000014</v>
      </c>
      <c r="D44" s="136">
        <v>65997.355979999993</v>
      </c>
      <c r="E44" s="133">
        <v>6604.2713200000144</v>
      </c>
      <c r="F44" s="122">
        <v>108.93356417522813</v>
      </c>
      <c r="G44" s="133">
        <v>14533.415340000021</v>
      </c>
      <c r="H44" s="122">
        <v>122.02120846235761</v>
      </c>
      <c r="I44" s="30"/>
      <c r="J44" s="31"/>
    </row>
    <row r="45" spans="1:10" ht="15.5" x14ac:dyDescent="0.25">
      <c r="A45" s="142" t="s">
        <v>56</v>
      </c>
      <c r="B45" s="140">
        <v>34080.195</v>
      </c>
      <c r="C45" s="136">
        <v>43225.584930000005</v>
      </c>
      <c r="D45" s="136">
        <v>37648.267749999999</v>
      </c>
      <c r="E45" s="133">
        <v>9145.3899300000048</v>
      </c>
      <c r="F45" s="122">
        <v>126.83491080376743</v>
      </c>
      <c r="G45" s="133">
        <v>5577.3171800000055</v>
      </c>
      <c r="H45" s="122">
        <v>114.81427304181879</v>
      </c>
      <c r="I45" s="30"/>
      <c r="J45" s="31"/>
    </row>
    <row r="46" spans="1:10" ht="15.5" x14ac:dyDescent="0.25">
      <c r="A46" s="142" t="s">
        <v>57</v>
      </c>
      <c r="B46" s="140">
        <v>85815.6</v>
      </c>
      <c r="C46" s="136">
        <v>90404.798610000027</v>
      </c>
      <c r="D46" s="136">
        <v>67326.322440000004</v>
      </c>
      <c r="E46" s="133">
        <v>4589.1986100000213</v>
      </c>
      <c r="F46" s="122">
        <v>105.34774401157834</v>
      </c>
      <c r="G46" s="133">
        <v>23078.476170000024</v>
      </c>
      <c r="H46" s="122">
        <v>134.27853376451259</v>
      </c>
      <c r="I46" s="30"/>
      <c r="J46" s="31"/>
    </row>
    <row r="47" spans="1:10" ht="16" customHeight="1" x14ac:dyDescent="0.25">
      <c r="A47" s="142" t="s">
        <v>58</v>
      </c>
      <c r="B47" s="136">
        <v>18984.16</v>
      </c>
      <c r="C47" s="136">
        <v>24854.251030000003</v>
      </c>
      <c r="D47" s="136">
        <v>22117.760160000005</v>
      </c>
      <c r="E47" s="133">
        <v>5870.0910300000032</v>
      </c>
      <c r="F47" s="122">
        <v>130.92099429208352</v>
      </c>
      <c r="G47" s="133">
        <v>2736.4908699999978</v>
      </c>
      <c r="H47" s="122">
        <v>112.37236885744399</v>
      </c>
      <c r="I47" s="30"/>
      <c r="J47" s="31"/>
    </row>
    <row r="48" spans="1:10" ht="15.5" x14ac:dyDescent="0.25">
      <c r="A48" s="142" t="s">
        <v>59</v>
      </c>
      <c r="B48" s="136">
        <v>4992.51</v>
      </c>
      <c r="C48" s="136">
        <v>5423.2669900000001</v>
      </c>
      <c r="D48" s="136">
        <v>6177.5797300000004</v>
      </c>
      <c r="E48" s="133">
        <v>430.75698999999986</v>
      </c>
      <c r="F48" s="122">
        <v>108.62806464083197</v>
      </c>
      <c r="G48" s="133">
        <v>-754.3127400000003</v>
      </c>
      <c r="H48" s="122">
        <v>87.789510245624953</v>
      </c>
      <c r="I48" s="30"/>
      <c r="J48" s="31"/>
    </row>
    <row r="49" spans="1:10" ht="15.5" x14ac:dyDescent="0.25">
      <c r="A49" s="142" t="s">
        <v>60</v>
      </c>
      <c r="B49" s="136">
        <v>9132.103799999999</v>
      </c>
      <c r="C49" s="136">
        <v>9796.4231800000016</v>
      </c>
      <c r="D49" s="136">
        <v>7628.3315399999992</v>
      </c>
      <c r="E49" s="133">
        <v>664.31938000000264</v>
      </c>
      <c r="F49" s="122">
        <v>107.27454915700807</v>
      </c>
      <c r="G49" s="133">
        <v>2168.0916400000024</v>
      </c>
      <c r="H49" s="122">
        <v>128.42157067546651</v>
      </c>
      <c r="I49" s="30"/>
      <c r="J49" s="31"/>
    </row>
    <row r="50" spans="1:10" ht="15.5" x14ac:dyDescent="0.25">
      <c r="A50" s="142" t="s">
        <v>61</v>
      </c>
      <c r="B50" s="140">
        <v>17697.294999999998</v>
      </c>
      <c r="C50" s="136">
        <v>17849.28686</v>
      </c>
      <c r="D50" s="136">
        <v>12856.156669999998</v>
      </c>
      <c r="E50" s="133">
        <v>151.99186000000191</v>
      </c>
      <c r="F50" s="122">
        <v>100.8588423259035</v>
      </c>
      <c r="G50" s="133">
        <v>4993.1301900000017</v>
      </c>
      <c r="H50" s="122">
        <v>138.83843607515715</v>
      </c>
      <c r="I50" s="30"/>
      <c r="J50" s="31"/>
    </row>
    <row r="51" spans="1:10" ht="15.5" x14ac:dyDescent="0.25">
      <c r="A51" s="142" t="s">
        <v>62</v>
      </c>
      <c r="B51" s="136">
        <v>8592.0150000000012</v>
      </c>
      <c r="C51" s="136">
        <v>9731.2723099999985</v>
      </c>
      <c r="D51" s="136">
        <v>8610.4902199999997</v>
      </c>
      <c r="E51" s="133">
        <v>1139.2573099999972</v>
      </c>
      <c r="F51" s="122">
        <v>113.25948930489527</v>
      </c>
      <c r="G51" s="133">
        <v>1120.7820899999988</v>
      </c>
      <c r="H51" s="122">
        <v>113.0164724814007</v>
      </c>
      <c r="I51" s="30"/>
      <c r="J51" s="31"/>
    </row>
    <row r="52" spans="1:10" ht="15.5" x14ac:dyDescent="0.25">
      <c r="A52" s="142" t="s">
        <v>63</v>
      </c>
      <c r="B52" s="136">
        <v>78900.7</v>
      </c>
      <c r="C52" s="136">
        <v>91316.250190000006</v>
      </c>
      <c r="D52" s="136">
        <v>42251.298560000003</v>
      </c>
      <c r="E52" s="133">
        <v>12415.550190000009</v>
      </c>
      <c r="F52" s="122">
        <v>115.73566545036991</v>
      </c>
      <c r="G52" s="133">
        <v>49064.951630000003</v>
      </c>
      <c r="H52" s="122">
        <v>216.1264938646184</v>
      </c>
      <c r="I52" s="30"/>
      <c r="J52" s="31"/>
    </row>
    <row r="53" spans="1:10" ht="15.5" x14ac:dyDescent="0.25">
      <c r="A53" s="142" t="s">
        <v>64</v>
      </c>
      <c r="B53" s="136">
        <v>15826.9</v>
      </c>
      <c r="C53" s="136">
        <v>18091.372969999997</v>
      </c>
      <c r="D53" s="136">
        <v>12310.908670000003</v>
      </c>
      <c r="E53" s="133">
        <v>2264.4729699999971</v>
      </c>
      <c r="F53" s="122">
        <v>114.30774801129719</v>
      </c>
      <c r="G53" s="133">
        <v>5780.4642999999942</v>
      </c>
      <c r="H53" s="122">
        <v>146.95400197457556</v>
      </c>
      <c r="I53" s="30"/>
      <c r="J53" s="31"/>
    </row>
    <row r="54" spans="1:10" ht="15.5" x14ac:dyDescent="0.25">
      <c r="A54" s="142" t="s">
        <v>65</v>
      </c>
      <c r="B54" s="140">
        <v>12666.243000000002</v>
      </c>
      <c r="C54" s="136">
        <v>14974.188380000001</v>
      </c>
      <c r="D54" s="136">
        <v>12176.822039999999</v>
      </c>
      <c r="E54" s="133">
        <v>2307.9453799999992</v>
      </c>
      <c r="F54" s="122">
        <v>118.22123087327472</v>
      </c>
      <c r="G54" s="133">
        <v>2797.3663400000023</v>
      </c>
      <c r="H54" s="122">
        <v>122.97287691986342</v>
      </c>
      <c r="I54" s="30"/>
      <c r="J54" s="31"/>
    </row>
    <row r="55" spans="1:10" ht="15.5" x14ac:dyDescent="0.25">
      <c r="A55" s="142" t="s">
        <v>66</v>
      </c>
      <c r="B55" s="136">
        <v>46484.491999999998</v>
      </c>
      <c r="C55" s="136">
        <v>50722.744259999999</v>
      </c>
      <c r="D55" s="136">
        <v>13355.99308</v>
      </c>
      <c r="E55" s="133">
        <v>4238.2522600000011</v>
      </c>
      <c r="F55" s="122">
        <v>109.11756174510845</v>
      </c>
      <c r="G55" s="133">
        <v>37366.751179999999</v>
      </c>
      <c r="H55" s="122">
        <v>379.77516127913418</v>
      </c>
      <c r="I55" s="30"/>
      <c r="J55" s="31"/>
    </row>
    <row r="56" spans="1:10" ht="15" customHeight="1" x14ac:dyDescent="0.25">
      <c r="A56" s="142" t="s">
        <v>67</v>
      </c>
      <c r="B56" s="136">
        <v>11607.800000000001</v>
      </c>
      <c r="C56" s="136">
        <v>15626.69852</v>
      </c>
      <c r="D56" s="136">
        <v>9496.7795300000016</v>
      </c>
      <c r="E56" s="133">
        <v>4018.8985199999988</v>
      </c>
      <c r="F56" s="122">
        <v>134.62239631971605</v>
      </c>
      <c r="G56" s="133">
        <v>6129.9189899999983</v>
      </c>
      <c r="H56" s="122">
        <v>164.54734439854894</v>
      </c>
      <c r="I56" s="30"/>
      <c r="J56" s="31"/>
    </row>
    <row r="57" spans="1:10" ht="15.5" x14ac:dyDescent="0.25">
      <c r="A57" s="142" t="s">
        <v>68</v>
      </c>
      <c r="B57" s="136">
        <v>10379.803</v>
      </c>
      <c r="C57" s="136">
        <v>13805.684690000002</v>
      </c>
      <c r="D57" s="136">
        <v>11604.334940000001</v>
      </c>
      <c r="E57" s="133">
        <v>3425.881690000002</v>
      </c>
      <c r="F57" s="122">
        <v>133.00526695930552</v>
      </c>
      <c r="G57" s="133">
        <v>2201.3497500000012</v>
      </c>
      <c r="H57" s="122">
        <v>118.97006387166553</v>
      </c>
      <c r="I57" s="30"/>
      <c r="J57" s="31"/>
    </row>
    <row r="58" spans="1:10" ht="15.5" x14ac:dyDescent="0.25">
      <c r="A58" s="142" t="s">
        <v>69</v>
      </c>
      <c r="B58" s="140">
        <v>17807</v>
      </c>
      <c r="C58" s="136">
        <v>18228.750700000001</v>
      </c>
      <c r="D58" s="136">
        <v>13561.219810000001</v>
      </c>
      <c r="E58" s="133">
        <v>421.75070000000051</v>
      </c>
      <c r="F58" s="122">
        <v>102.3684545403493</v>
      </c>
      <c r="G58" s="133">
        <v>4667.53089</v>
      </c>
      <c r="H58" s="122">
        <v>134.4182231052562</v>
      </c>
      <c r="I58" s="30"/>
      <c r="J58" s="31"/>
    </row>
    <row r="59" spans="1:10" ht="15.5" x14ac:dyDescent="0.25">
      <c r="A59" s="142" t="s">
        <v>70</v>
      </c>
      <c r="B59" s="140">
        <v>88771.005000000005</v>
      </c>
      <c r="C59" s="136">
        <v>97393.495089999997</v>
      </c>
      <c r="D59" s="136">
        <v>85781.293699999995</v>
      </c>
      <c r="E59" s="133">
        <v>8622.4900899999921</v>
      </c>
      <c r="F59" s="122">
        <v>109.71318291372279</v>
      </c>
      <c r="G59" s="133">
        <v>11612.201390000002</v>
      </c>
      <c r="H59" s="122">
        <v>113.53698561671376</v>
      </c>
      <c r="I59" s="30"/>
      <c r="J59" s="31"/>
    </row>
    <row r="60" spans="1:10" ht="15.5" x14ac:dyDescent="0.25">
      <c r="A60" s="142" t="s">
        <v>71</v>
      </c>
      <c r="B60" s="140">
        <v>13452.249100000001</v>
      </c>
      <c r="C60" s="136">
        <v>14784.765220000001</v>
      </c>
      <c r="D60" s="136">
        <v>10477.662399999999</v>
      </c>
      <c r="E60" s="133">
        <v>1332.5161200000002</v>
      </c>
      <c r="F60" s="122">
        <v>109.9055266527885</v>
      </c>
      <c r="G60" s="133">
        <v>4307.1028200000019</v>
      </c>
      <c r="H60" s="122">
        <v>141.10747851543681</v>
      </c>
      <c r="I60" s="30"/>
      <c r="J60" s="31"/>
    </row>
    <row r="61" spans="1:10" ht="15.5" x14ac:dyDescent="0.25">
      <c r="A61" s="142" t="s">
        <v>72</v>
      </c>
      <c r="B61" s="136">
        <v>8605.5999999999985</v>
      </c>
      <c r="C61" s="136">
        <v>9152.1890400000011</v>
      </c>
      <c r="D61" s="136">
        <v>7712.9147099999991</v>
      </c>
      <c r="E61" s="133">
        <v>546.58904000000257</v>
      </c>
      <c r="F61" s="122">
        <v>106.35155061820214</v>
      </c>
      <c r="G61" s="133">
        <v>1439.274330000002</v>
      </c>
      <c r="H61" s="122">
        <v>118.66057624277818</v>
      </c>
      <c r="I61" s="30"/>
      <c r="J61" s="31"/>
    </row>
    <row r="62" spans="1:10" ht="15.5" x14ac:dyDescent="0.25">
      <c r="A62" s="142" t="s">
        <v>73</v>
      </c>
      <c r="B62" s="136">
        <v>31812.100000000002</v>
      </c>
      <c r="C62" s="136">
        <v>34803.684900000007</v>
      </c>
      <c r="D62" s="136">
        <v>31788.137369999993</v>
      </c>
      <c r="E62" s="133">
        <v>2991.5849000000053</v>
      </c>
      <c r="F62" s="122">
        <v>109.40392146384555</v>
      </c>
      <c r="G62" s="133">
        <v>3015.5475300000144</v>
      </c>
      <c r="H62" s="122">
        <v>109.48639265931301</v>
      </c>
      <c r="I62" s="30"/>
      <c r="J62" s="31"/>
    </row>
    <row r="63" spans="1:10" ht="15.5" x14ac:dyDescent="0.25">
      <c r="A63" s="142" t="s">
        <v>74</v>
      </c>
      <c r="B63" s="140">
        <v>10334.081</v>
      </c>
      <c r="C63" s="136">
        <v>12648.539340000001</v>
      </c>
      <c r="D63" s="136">
        <v>8592.9398399999991</v>
      </c>
      <c r="E63" s="133">
        <v>2314.458340000001</v>
      </c>
      <c r="F63" s="122">
        <v>122.39636345021876</v>
      </c>
      <c r="G63" s="133">
        <v>4055.5995000000021</v>
      </c>
      <c r="H63" s="122">
        <v>147.19687994464073</v>
      </c>
      <c r="I63" s="30"/>
      <c r="J63" s="31"/>
    </row>
    <row r="64" spans="1:10" ht="15.5" x14ac:dyDescent="0.25">
      <c r="A64" s="142" t="s">
        <v>75</v>
      </c>
      <c r="B64" s="136">
        <v>16659.399999999998</v>
      </c>
      <c r="C64" s="136">
        <v>17180.475789999997</v>
      </c>
      <c r="D64" s="136">
        <v>13521.918829999999</v>
      </c>
      <c r="E64" s="133">
        <v>521.07578999999896</v>
      </c>
      <c r="F64" s="122">
        <v>103.12781846885241</v>
      </c>
      <c r="G64" s="133">
        <v>3658.5569599999981</v>
      </c>
      <c r="H64" s="122">
        <v>127.05649254366955</v>
      </c>
      <c r="I64" s="30"/>
      <c r="J64" s="31"/>
    </row>
    <row r="65" spans="1:10" ht="15.5" x14ac:dyDescent="0.25">
      <c r="A65" s="142" t="s">
        <v>76</v>
      </c>
      <c r="B65" s="136">
        <v>2346171.6579999998</v>
      </c>
      <c r="C65" s="136">
        <v>2465679.5075600003</v>
      </c>
      <c r="D65" s="136">
        <v>1821649.5929100001</v>
      </c>
      <c r="E65" s="133">
        <v>119507.84956000047</v>
      </c>
      <c r="F65" s="122">
        <v>105.09373852303183</v>
      </c>
      <c r="G65" s="133">
        <v>644029.91465000017</v>
      </c>
      <c r="H65" s="122">
        <v>135.35421505632115</v>
      </c>
      <c r="I65" s="30"/>
      <c r="J65" s="31"/>
    </row>
    <row r="66" spans="1:10" ht="15.5" x14ac:dyDescent="0.25">
      <c r="A66" s="126" t="s">
        <v>77</v>
      </c>
      <c r="B66" s="138">
        <v>4111667.2797999997</v>
      </c>
      <c r="C66" s="138">
        <v>4430522.2043700004</v>
      </c>
      <c r="D66" s="138">
        <v>3393626.8463899996</v>
      </c>
      <c r="E66" s="135">
        <v>318854.92457000073</v>
      </c>
      <c r="F66" s="128">
        <v>107.75488148412413</v>
      </c>
      <c r="G66" s="135">
        <v>1036895.3579800008</v>
      </c>
      <c r="H66" s="128">
        <v>130.55419481617454</v>
      </c>
      <c r="I66" s="34"/>
      <c r="J66" s="31"/>
    </row>
    <row r="67" spans="1:10" ht="15.5" x14ac:dyDescent="0.25">
      <c r="A67" s="127" t="s">
        <v>78</v>
      </c>
      <c r="B67" s="139">
        <v>4741370.6147999996</v>
      </c>
      <c r="C67" s="139">
        <v>5146849.8677300001</v>
      </c>
      <c r="D67" s="139">
        <v>3978004.8962599998</v>
      </c>
      <c r="E67" s="134">
        <v>405479.25293000042</v>
      </c>
      <c r="F67" s="121">
        <v>108.55194174579633</v>
      </c>
      <c r="G67" s="134">
        <v>1168844.9714700002</v>
      </c>
      <c r="H67" s="121">
        <v>129.38269313265334</v>
      </c>
      <c r="I67" s="37"/>
      <c r="J67" s="31"/>
    </row>
  </sheetData>
  <mergeCells count="12">
    <mergeCell ref="E6:H6"/>
    <mergeCell ref="E7:F7"/>
    <mergeCell ref="A6:A8"/>
    <mergeCell ref="B6:B8"/>
    <mergeCell ref="G7:H7"/>
    <mergeCell ref="C7:C8"/>
    <mergeCell ref="D7:D8"/>
    <mergeCell ref="C6:D6"/>
    <mergeCell ref="A1:H1"/>
    <mergeCell ref="A4:H4"/>
    <mergeCell ref="A2:H2"/>
    <mergeCell ref="A3:H3"/>
  </mergeCells>
  <printOptions horizontalCentered="1"/>
  <pageMargins left="0.19685039370078741" right="3.937007874015748E-2" top="0.35433070866141736" bottom="0.15748031496062992" header="0.27559055118110237" footer="0.19685039370078741"/>
  <pageSetup paperSize="9" scale="4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FC310-F066-44F5-88EA-906E4F13BD3B}">
  <sheetPr>
    <tabColor indexed="11"/>
  </sheetPr>
  <dimension ref="A1:T93"/>
  <sheetViews>
    <sheetView tabSelected="1" view="pageBreakPreview" zoomScale="55" zoomScaleNormal="75" zoomScaleSheetLayoutView="55" workbookViewId="0">
      <selection activeCell="H89" sqref="H89"/>
    </sheetView>
  </sheetViews>
  <sheetFormatPr defaultColWidth="9.08984375" defaultRowHeight="13" x14ac:dyDescent="0.3"/>
  <cols>
    <col min="1" max="1" width="58.453125" style="2" customWidth="1"/>
    <col min="2" max="2" width="12.453125" style="42" customWidth="1"/>
    <col min="3" max="3" width="14.7265625" style="42" customWidth="1"/>
    <col min="4" max="4" width="15.81640625" style="114" customWidth="1"/>
    <col min="5" max="5" width="16.453125" style="114" customWidth="1"/>
    <col min="6" max="6" width="16.453125" style="120" customWidth="1"/>
    <col min="7" max="7" width="15.6328125" style="42" customWidth="1"/>
    <col min="8" max="8" width="16.54296875" style="42" customWidth="1"/>
    <col min="9" max="9" width="14.1796875" style="42" customWidth="1"/>
    <col min="10" max="10" width="14.6328125" style="114" customWidth="1"/>
    <col min="11" max="11" width="15" style="49" customWidth="1"/>
    <col min="12" max="12" width="8.90625" style="49" customWidth="1"/>
    <col min="13" max="13" width="15.26953125" style="49" customWidth="1"/>
    <col min="14" max="14" width="8.453125" style="49" customWidth="1"/>
    <col min="15" max="15" width="12.36328125" style="49" customWidth="1"/>
    <col min="16" max="16" width="8.90625" style="49" customWidth="1"/>
    <col min="17" max="17" width="14.453125" style="42" customWidth="1"/>
    <col min="18" max="18" width="11.36328125" style="42" customWidth="1"/>
    <col min="19" max="19" width="11.08984375" style="2" customWidth="1"/>
    <col min="20" max="20" width="10.90625" style="2" customWidth="1"/>
    <col min="21" max="16384" width="9.08984375" style="42"/>
  </cols>
  <sheetData>
    <row r="1" spans="1:20" ht="17.5" x14ac:dyDescent="0.35">
      <c r="A1" s="41" t="s">
        <v>0</v>
      </c>
      <c r="B1" s="41"/>
      <c r="C1" s="41"/>
      <c r="D1" s="41"/>
      <c r="E1" s="41"/>
      <c r="F1" s="41"/>
      <c r="G1" s="41"/>
      <c r="H1" s="41"/>
      <c r="I1" s="41"/>
      <c r="J1" s="41"/>
      <c r="K1" s="41"/>
      <c r="L1" s="41"/>
      <c r="M1" s="41"/>
      <c r="N1" s="41"/>
      <c r="O1" s="41"/>
      <c r="P1" s="41"/>
      <c r="Q1" s="41"/>
      <c r="R1" s="41"/>
    </row>
    <row r="2" spans="1:20" ht="17.399999999999999" customHeight="1" x14ac:dyDescent="0.35">
      <c r="A2" s="41" t="s">
        <v>1</v>
      </c>
      <c r="B2" s="41"/>
      <c r="C2" s="41"/>
      <c r="D2" s="41"/>
      <c r="E2" s="41"/>
      <c r="F2" s="41"/>
      <c r="G2" s="41"/>
      <c r="H2" s="41"/>
      <c r="I2" s="41"/>
      <c r="J2" s="41"/>
      <c r="K2" s="41"/>
      <c r="L2" s="41"/>
      <c r="M2" s="41"/>
      <c r="N2" s="41"/>
      <c r="O2" s="41"/>
      <c r="P2" s="41"/>
      <c r="Q2" s="41"/>
      <c r="R2" s="41"/>
    </row>
    <row r="3" spans="1:20" ht="17.399999999999999" customHeight="1" x14ac:dyDescent="0.35">
      <c r="A3" s="43" t="s">
        <v>2</v>
      </c>
      <c r="B3" s="43"/>
      <c r="C3" s="43"/>
      <c r="D3" s="43"/>
      <c r="E3" s="43"/>
      <c r="F3" s="43"/>
      <c r="G3" s="43"/>
      <c r="H3" s="43"/>
      <c r="I3" s="43"/>
      <c r="J3" s="43"/>
      <c r="K3" s="43"/>
      <c r="L3" s="43"/>
      <c r="M3" s="43"/>
      <c r="N3" s="43"/>
      <c r="O3" s="43"/>
      <c r="P3" s="43"/>
      <c r="Q3" s="43"/>
      <c r="R3" s="43"/>
    </row>
    <row r="4" spans="1:20" ht="17.399999999999999" customHeight="1" x14ac:dyDescent="0.35">
      <c r="A4" s="44" t="s">
        <v>3</v>
      </c>
      <c r="B4" s="44"/>
      <c r="C4" s="44"/>
      <c r="D4" s="44"/>
      <c r="E4" s="44"/>
      <c r="F4" s="44"/>
      <c r="G4" s="44"/>
      <c r="H4" s="44"/>
      <c r="I4" s="44"/>
      <c r="J4" s="44"/>
      <c r="K4" s="44"/>
      <c r="L4" s="44"/>
      <c r="M4" s="44"/>
      <c r="N4" s="44"/>
      <c r="O4" s="44"/>
      <c r="P4" s="44"/>
      <c r="Q4" s="44"/>
      <c r="R4" s="44"/>
    </row>
    <row r="5" spans="1:20" ht="21.65" customHeight="1" x14ac:dyDescent="0.35">
      <c r="A5" s="6"/>
      <c r="B5" s="45"/>
      <c r="C5" s="46"/>
      <c r="D5" s="46"/>
      <c r="E5" s="46"/>
      <c r="F5" s="47"/>
      <c r="G5" s="46"/>
      <c r="H5" s="48"/>
      <c r="I5" s="46"/>
      <c r="J5" s="46"/>
      <c r="Q5" s="45"/>
      <c r="R5" s="50" t="s">
        <v>4</v>
      </c>
    </row>
    <row r="6" spans="1:20" ht="65.25" customHeight="1" x14ac:dyDescent="0.3">
      <c r="A6" s="7" t="s">
        <v>79</v>
      </c>
      <c r="B6" s="7" t="s">
        <v>80</v>
      </c>
      <c r="C6" s="51" t="s">
        <v>81</v>
      </c>
      <c r="D6" s="52" t="s">
        <v>82</v>
      </c>
      <c r="E6" s="52" t="s">
        <v>6</v>
      </c>
      <c r="F6" s="9" t="s">
        <v>7</v>
      </c>
      <c r="G6" s="10"/>
      <c r="H6" s="10"/>
      <c r="I6" s="10"/>
      <c r="J6" s="11"/>
      <c r="K6" s="9" t="s">
        <v>8</v>
      </c>
      <c r="L6" s="10"/>
      <c r="M6" s="10"/>
      <c r="N6" s="10"/>
      <c r="O6" s="10"/>
      <c r="P6" s="10"/>
      <c r="Q6" s="10"/>
      <c r="R6" s="11"/>
    </row>
    <row r="7" spans="1:20" ht="81" customHeight="1" x14ac:dyDescent="0.3">
      <c r="A7" s="12"/>
      <c r="B7" s="12"/>
      <c r="C7" s="53"/>
      <c r="D7" s="54"/>
      <c r="E7" s="54"/>
      <c r="F7" s="55" t="s">
        <v>9</v>
      </c>
      <c r="G7" s="55" t="s">
        <v>10</v>
      </c>
      <c r="H7" s="15" t="s">
        <v>11</v>
      </c>
      <c r="I7" s="16" t="s">
        <v>12</v>
      </c>
      <c r="J7" s="16" t="s">
        <v>13</v>
      </c>
      <c r="K7" s="17" t="s">
        <v>14</v>
      </c>
      <c r="L7" s="18"/>
      <c r="M7" s="19" t="s">
        <v>15</v>
      </c>
      <c r="N7" s="20"/>
      <c r="O7" s="19" t="s">
        <v>16</v>
      </c>
      <c r="P7" s="20"/>
      <c r="Q7" s="19" t="s">
        <v>17</v>
      </c>
      <c r="R7" s="21"/>
    </row>
    <row r="8" spans="1:20" ht="15" customHeight="1" x14ac:dyDescent="0.35">
      <c r="A8" s="22"/>
      <c r="B8" s="22"/>
      <c r="C8" s="56"/>
      <c r="D8" s="57"/>
      <c r="E8" s="57"/>
      <c r="F8" s="58"/>
      <c r="G8" s="58"/>
      <c r="H8" s="25"/>
      <c r="I8" s="26"/>
      <c r="J8" s="26"/>
      <c r="K8" s="27" t="s">
        <v>18</v>
      </c>
      <c r="L8" s="28" t="s">
        <v>19</v>
      </c>
      <c r="M8" s="27" t="s">
        <v>18</v>
      </c>
      <c r="N8" s="28" t="s">
        <v>19</v>
      </c>
      <c r="O8" s="27" t="s">
        <v>18</v>
      </c>
      <c r="P8" s="28" t="s">
        <v>19</v>
      </c>
      <c r="Q8" s="27" t="s">
        <v>18</v>
      </c>
      <c r="R8" s="28" t="s">
        <v>19</v>
      </c>
    </row>
    <row r="9" spans="1:20" ht="17.5" x14ac:dyDescent="0.35">
      <c r="A9" s="59" t="s">
        <v>83</v>
      </c>
      <c r="B9" s="60"/>
      <c r="C9" s="60"/>
      <c r="D9" s="60"/>
      <c r="E9" s="60"/>
      <c r="F9" s="60"/>
      <c r="G9" s="60"/>
      <c r="H9" s="60"/>
      <c r="I9" s="60"/>
      <c r="J9" s="60"/>
      <c r="K9" s="60"/>
      <c r="L9" s="60"/>
      <c r="M9" s="60"/>
      <c r="N9" s="60"/>
      <c r="O9" s="60"/>
      <c r="P9" s="60"/>
      <c r="Q9" s="60"/>
      <c r="R9" s="61"/>
    </row>
    <row r="10" spans="1:20" ht="20.25" customHeight="1" x14ac:dyDescent="0.3">
      <c r="A10" s="62" t="s">
        <v>84</v>
      </c>
      <c r="B10" s="63">
        <v>10000000</v>
      </c>
      <c r="C10" s="64">
        <v>5596440.0699999994</v>
      </c>
      <c r="D10" s="64">
        <v>5984420.2014400018</v>
      </c>
      <c r="E10" s="64">
        <v>4585491.2306899996</v>
      </c>
      <c r="F10" s="64">
        <v>4967164.0666100001</v>
      </c>
      <c r="G10" s="64">
        <v>4379682.64035</v>
      </c>
      <c r="H10" s="64">
        <v>3838551.6687300005</v>
      </c>
      <c r="I10" s="64">
        <v>615879.82954000018</v>
      </c>
      <c r="J10" s="64">
        <v>587481.42626000009</v>
      </c>
      <c r="K10" s="65">
        <f t="shared" ref="K10:K73" si="0">F10-C10</f>
        <v>-629276.00338999927</v>
      </c>
      <c r="L10" s="65">
        <f t="shared" ref="L10:L73" si="1">IF(C10=0,0,F10/C10*100)</f>
        <v>88.755780540503508</v>
      </c>
      <c r="M10" s="65">
        <f t="shared" ref="M10:M73" si="2">F10-D10</f>
        <v>-1017256.1348300017</v>
      </c>
      <c r="N10" s="65">
        <f t="shared" ref="N10:N73" si="3">IF(D10=0,0,F10/D10*100)</f>
        <v>83.001592458610702</v>
      </c>
      <c r="O10" s="65">
        <f t="shared" ref="O10:O73" si="4">F10-E10</f>
        <v>381672.83592000045</v>
      </c>
      <c r="P10" s="65">
        <f t="shared" ref="P10:P73" si="5">IF(E10=0,0,F10/E10*100)</f>
        <v>108.32348851450249</v>
      </c>
      <c r="Q10" s="65">
        <f t="shared" ref="Q10:Q73" si="6">F10-H10</f>
        <v>1128612.3978799996</v>
      </c>
      <c r="R10" s="65">
        <f t="shared" ref="R10:R73" si="7">IF(H10=0,0,F10/H10*100)</f>
        <v>129.40203741619572</v>
      </c>
      <c r="S10" s="38"/>
      <c r="T10" s="39"/>
    </row>
    <row r="11" spans="1:20" ht="21.75" customHeight="1" x14ac:dyDescent="0.3">
      <c r="A11" s="66" t="s">
        <v>85</v>
      </c>
      <c r="B11" s="67">
        <v>11010000</v>
      </c>
      <c r="C11" s="68">
        <v>3921895.077</v>
      </c>
      <c r="D11" s="68">
        <v>4171521.25881</v>
      </c>
      <c r="E11" s="68">
        <v>3192449.1678099995</v>
      </c>
      <c r="F11" s="69">
        <v>3410184.12267</v>
      </c>
      <c r="G11" s="68">
        <v>2985514.4040199998</v>
      </c>
      <c r="H11" s="68">
        <v>2788533.2124700001</v>
      </c>
      <c r="I11" s="68">
        <v>394072.51847000024</v>
      </c>
      <c r="J11" s="68">
        <v>424669.71865000017</v>
      </c>
      <c r="K11" s="29">
        <f t="shared" si="0"/>
        <v>-511710.9543300001</v>
      </c>
      <c r="L11" s="29">
        <f t="shared" si="1"/>
        <v>86.952456802556114</v>
      </c>
      <c r="M11" s="29">
        <f t="shared" si="2"/>
        <v>-761337.13614000008</v>
      </c>
      <c r="N11" s="29">
        <f t="shared" si="3"/>
        <v>81.749172809988636</v>
      </c>
      <c r="O11" s="29">
        <f t="shared" si="4"/>
        <v>217734.95486000041</v>
      </c>
      <c r="P11" s="29">
        <f t="shared" si="5"/>
        <v>106.82031078381632</v>
      </c>
      <c r="Q11" s="29">
        <f t="shared" si="6"/>
        <v>621650.91019999981</v>
      </c>
      <c r="R11" s="29">
        <f t="shared" si="7"/>
        <v>122.29311479669845</v>
      </c>
      <c r="S11" s="38"/>
      <c r="T11" s="39"/>
    </row>
    <row r="12" spans="1:20" ht="56.5" customHeight="1" x14ac:dyDescent="0.3">
      <c r="A12" s="70" t="s">
        <v>86</v>
      </c>
      <c r="B12" s="71">
        <v>11010200</v>
      </c>
      <c r="C12" s="72">
        <v>1135097.9650000001</v>
      </c>
      <c r="D12" s="72">
        <v>1317291.66827</v>
      </c>
      <c r="E12" s="72">
        <v>1094648.24627</v>
      </c>
      <c r="F12" s="72">
        <v>1203523.30189</v>
      </c>
      <c r="G12" s="72">
        <v>1044356.9119199998</v>
      </c>
      <c r="H12" s="72">
        <v>797060.75582000008</v>
      </c>
      <c r="I12" s="72">
        <v>149099.37264000002</v>
      </c>
      <c r="J12" s="72">
        <v>159166.38997000025</v>
      </c>
      <c r="K12" s="73">
        <f t="shared" si="0"/>
        <v>68425.336889999919</v>
      </c>
      <c r="L12" s="73">
        <f t="shared" si="1"/>
        <v>106.02814373735573</v>
      </c>
      <c r="M12" s="73">
        <f t="shared" si="2"/>
        <v>-113768.36638000002</v>
      </c>
      <c r="N12" s="73">
        <f t="shared" si="3"/>
        <v>91.36346421067006</v>
      </c>
      <c r="O12" s="73">
        <f t="shared" si="4"/>
        <v>108875.05562</v>
      </c>
      <c r="P12" s="73">
        <f t="shared" si="5"/>
        <v>109.94612250930746</v>
      </c>
      <c r="Q12" s="73">
        <f t="shared" si="6"/>
        <v>406462.54606999992</v>
      </c>
      <c r="R12" s="74">
        <f t="shared" si="7"/>
        <v>150.9951773565667</v>
      </c>
      <c r="S12" s="38"/>
      <c r="T12" s="39"/>
    </row>
    <row r="13" spans="1:20" s="78" customFormat="1" ht="58.65" customHeight="1" x14ac:dyDescent="0.3">
      <c r="A13" s="75" t="s">
        <v>87</v>
      </c>
      <c r="B13" s="76">
        <v>11010000</v>
      </c>
      <c r="C13" s="77">
        <v>2786797.1119999997</v>
      </c>
      <c r="D13" s="77">
        <v>2854229.5905400002</v>
      </c>
      <c r="E13" s="77">
        <v>2097800.9215399995</v>
      </c>
      <c r="F13" s="77">
        <v>2206660.8207799997</v>
      </c>
      <c r="G13" s="77">
        <v>1941157.4920999999</v>
      </c>
      <c r="H13" s="77">
        <v>1991472.4566500001</v>
      </c>
      <c r="I13" s="77">
        <v>244973.14583000023</v>
      </c>
      <c r="J13" s="77">
        <v>265503.3286799998</v>
      </c>
      <c r="K13" s="74">
        <f t="shared" si="0"/>
        <v>-580136.29122000001</v>
      </c>
      <c r="L13" s="74">
        <f t="shared" si="1"/>
        <v>79.182686506960891</v>
      </c>
      <c r="M13" s="74">
        <f t="shared" si="2"/>
        <v>-647568.76976000052</v>
      </c>
      <c r="N13" s="74">
        <f t="shared" si="3"/>
        <v>77.311959349511014</v>
      </c>
      <c r="O13" s="74">
        <f t="shared" si="4"/>
        <v>108859.89924000017</v>
      </c>
      <c r="P13" s="74">
        <f t="shared" si="5"/>
        <v>105.18923879393121</v>
      </c>
      <c r="Q13" s="74">
        <f t="shared" si="6"/>
        <v>215188.36412999965</v>
      </c>
      <c r="R13" s="74">
        <f t="shared" si="7"/>
        <v>110.8054903501896</v>
      </c>
      <c r="S13" s="38"/>
      <c r="T13" s="39"/>
    </row>
    <row r="14" spans="1:20" s="84" customFormat="1" ht="20.25" customHeight="1" x14ac:dyDescent="0.3">
      <c r="A14" s="79" t="s">
        <v>88</v>
      </c>
      <c r="B14" s="80">
        <v>11020000</v>
      </c>
      <c r="C14" s="81">
        <v>37621.118000000002</v>
      </c>
      <c r="D14" s="81">
        <v>40439.699999999997</v>
      </c>
      <c r="E14" s="81">
        <v>32810.26</v>
      </c>
      <c r="F14" s="81">
        <v>46021.574439999997</v>
      </c>
      <c r="G14" s="81">
        <v>44230.955190000001</v>
      </c>
      <c r="H14" s="81">
        <v>33635.063800000004</v>
      </c>
      <c r="I14" s="81">
        <v>9653.1544799999992</v>
      </c>
      <c r="J14" s="81">
        <v>1790.6192499999961</v>
      </c>
      <c r="K14" s="82">
        <f t="shared" si="0"/>
        <v>8400.4564399999945</v>
      </c>
      <c r="L14" s="82">
        <f t="shared" si="1"/>
        <v>122.32909835374907</v>
      </c>
      <c r="M14" s="82">
        <f t="shared" si="2"/>
        <v>5581.8744399999996</v>
      </c>
      <c r="N14" s="82">
        <f t="shared" si="3"/>
        <v>113.80295709414263</v>
      </c>
      <c r="O14" s="82">
        <f>F14-E14</f>
        <v>13211.314439999995</v>
      </c>
      <c r="P14" s="82">
        <f>IF(E14=0,0,F14/E14*100)</f>
        <v>140.2658023435352</v>
      </c>
      <c r="Q14" s="82">
        <f t="shared" si="6"/>
        <v>12386.510639999993</v>
      </c>
      <c r="R14" s="82">
        <f t="shared" si="7"/>
        <v>136.82618446527221</v>
      </c>
      <c r="S14" s="83"/>
      <c r="T14" s="39"/>
    </row>
    <row r="15" spans="1:20" ht="35.4" customHeight="1" x14ac:dyDescent="0.3">
      <c r="A15" s="66" t="s">
        <v>89</v>
      </c>
      <c r="B15" s="67">
        <v>11020000</v>
      </c>
      <c r="C15" s="68">
        <v>32680</v>
      </c>
      <c r="D15" s="68">
        <v>32680</v>
      </c>
      <c r="E15" s="68">
        <v>26256</v>
      </c>
      <c r="F15" s="69">
        <v>39230.212639999998</v>
      </c>
      <c r="G15" s="68">
        <v>37440.613389999999</v>
      </c>
      <c r="H15" s="68">
        <v>29289.322110000005</v>
      </c>
      <c r="I15" s="68">
        <v>8319.1938300000002</v>
      </c>
      <c r="J15" s="68">
        <v>1789.5992499999993</v>
      </c>
      <c r="K15" s="29">
        <f t="shared" si="0"/>
        <v>6550.2126399999979</v>
      </c>
      <c r="L15" s="29">
        <f t="shared" si="1"/>
        <v>120.04349033047734</v>
      </c>
      <c r="M15" s="29">
        <f t="shared" si="2"/>
        <v>6550.2126399999979</v>
      </c>
      <c r="N15" s="29">
        <f t="shared" si="3"/>
        <v>120.04349033047734</v>
      </c>
      <c r="O15" s="29">
        <f t="shared" si="4"/>
        <v>12974.212639999998</v>
      </c>
      <c r="P15" s="29">
        <f t="shared" si="5"/>
        <v>149.41427726995732</v>
      </c>
      <c r="Q15" s="29">
        <f t="shared" si="6"/>
        <v>9940.8905299999933</v>
      </c>
      <c r="R15" s="29">
        <f t="shared" si="7"/>
        <v>133.94032300462823</v>
      </c>
      <c r="S15" s="38"/>
      <c r="T15" s="39"/>
    </row>
    <row r="16" spans="1:20" ht="33" customHeight="1" x14ac:dyDescent="0.3">
      <c r="A16" s="66" t="s">
        <v>90</v>
      </c>
      <c r="B16" s="67">
        <v>11020200</v>
      </c>
      <c r="C16" s="68">
        <v>4941.1180000000004</v>
      </c>
      <c r="D16" s="68">
        <v>7759.7000000000007</v>
      </c>
      <c r="E16" s="68">
        <v>6554.26</v>
      </c>
      <c r="F16" s="69">
        <v>6791.3617999999997</v>
      </c>
      <c r="G16" s="68">
        <v>6790.3418000000001</v>
      </c>
      <c r="H16" s="68">
        <v>4345.7416899999998</v>
      </c>
      <c r="I16" s="68">
        <v>1333.9606499999995</v>
      </c>
      <c r="J16" s="68">
        <v>1.0199999999995271</v>
      </c>
      <c r="K16" s="29">
        <f t="shared" si="0"/>
        <v>1850.2437999999993</v>
      </c>
      <c r="L16" s="29">
        <f t="shared" si="1"/>
        <v>137.44585334735984</v>
      </c>
      <c r="M16" s="29">
        <f t="shared" si="2"/>
        <v>-968.33820000000105</v>
      </c>
      <c r="N16" s="29">
        <f t="shared" si="3"/>
        <v>87.520932510277447</v>
      </c>
      <c r="O16" s="29">
        <f t="shared" si="4"/>
        <v>237.10179999999946</v>
      </c>
      <c r="P16" s="29">
        <f t="shared" si="5"/>
        <v>103.61752203910129</v>
      </c>
      <c r="Q16" s="29">
        <f t="shared" si="6"/>
        <v>2445.6201099999998</v>
      </c>
      <c r="R16" s="29">
        <f t="shared" si="7"/>
        <v>156.27624199633459</v>
      </c>
      <c r="S16" s="38"/>
      <c r="T16" s="39"/>
    </row>
    <row r="17" spans="1:20" ht="33" customHeight="1" x14ac:dyDescent="0.3">
      <c r="A17" s="79" t="s">
        <v>91</v>
      </c>
      <c r="B17" s="80">
        <v>13000000</v>
      </c>
      <c r="C17" s="81">
        <v>33314.549000000006</v>
      </c>
      <c r="D17" s="81">
        <v>32820.618889999998</v>
      </c>
      <c r="E17" s="81">
        <v>23569.12889</v>
      </c>
      <c r="F17" s="81">
        <v>27209.661699999993</v>
      </c>
      <c r="G17" s="81">
        <v>27138.097989999998</v>
      </c>
      <c r="H17" s="81">
        <v>25353.995900000002</v>
      </c>
      <c r="I17" s="81">
        <v>8958.2290599999997</v>
      </c>
      <c r="J17" s="81">
        <v>71.563709999994899</v>
      </c>
      <c r="K17" s="82">
        <f t="shared" si="0"/>
        <v>-6104.8873000000131</v>
      </c>
      <c r="L17" s="82">
        <f t="shared" si="1"/>
        <v>81.675011419185012</v>
      </c>
      <c r="M17" s="82">
        <f t="shared" si="2"/>
        <v>-5610.9571900000046</v>
      </c>
      <c r="N17" s="82">
        <f t="shared" si="3"/>
        <v>82.904170062102068</v>
      </c>
      <c r="O17" s="82">
        <f>F17-E17</f>
        <v>3640.5328099999933</v>
      </c>
      <c r="P17" s="82">
        <f>IF(E17=0,0,F17/E17*100)</f>
        <v>115.44619161357556</v>
      </c>
      <c r="Q17" s="82">
        <f t="shared" si="6"/>
        <v>1855.6657999999916</v>
      </c>
      <c r="R17" s="82">
        <f t="shared" si="7"/>
        <v>107.31902697830755</v>
      </c>
      <c r="S17" s="38"/>
      <c r="T17" s="39"/>
    </row>
    <row r="18" spans="1:20" ht="54" customHeight="1" x14ac:dyDescent="0.3">
      <c r="A18" s="66" t="s">
        <v>92</v>
      </c>
      <c r="B18" s="67">
        <v>13010100</v>
      </c>
      <c r="C18" s="68">
        <v>13622.656999999999</v>
      </c>
      <c r="D18" s="68">
        <v>13282.994000000001</v>
      </c>
      <c r="E18" s="68">
        <v>9944.726999999999</v>
      </c>
      <c r="F18" s="69">
        <v>11151.175819999999</v>
      </c>
      <c r="G18" s="68">
        <v>11151.132159999999</v>
      </c>
      <c r="H18" s="68">
        <v>10034.16496</v>
      </c>
      <c r="I18" s="68">
        <v>3920.2674499999998</v>
      </c>
      <c r="J18" s="68">
        <v>4.3659999999363208E-2</v>
      </c>
      <c r="K18" s="29">
        <f t="shared" si="0"/>
        <v>-2471.4811800000007</v>
      </c>
      <c r="L18" s="29">
        <f t="shared" si="1"/>
        <v>81.857568754759072</v>
      </c>
      <c r="M18" s="29">
        <f t="shared" si="2"/>
        <v>-2131.818180000002</v>
      </c>
      <c r="N18" s="29">
        <f t="shared" si="3"/>
        <v>83.950770586811956</v>
      </c>
      <c r="O18" s="29">
        <f t="shared" si="4"/>
        <v>1206.4488199999996</v>
      </c>
      <c r="P18" s="29">
        <f t="shared" si="5"/>
        <v>112.13154287694374</v>
      </c>
      <c r="Q18" s="29">
        <f t="shared" si="6"/>
        <v>1117.0108599999985</v>
      </c>
      <c r="R18" s="29">
        <f t="shared" si="7"/>
        <v>111.13207590719136</v>
      </c>
      <c r="S18" s="38"/>
      <c r="T18" s="39"/>
    </row>
    <row r="19" spans="1:20" ht="64.5" customHeight="1" x14ac:dyDescent="0.3">
      <c r="A19" s="66" t="s">
        <v>93</v>
      </c>
      <c r="B19" s="85">
        <v>13010200</v>
      </c>
      <c r="C19" s="68">
        <v>7508.0320000000002</v>
      </c>
      <c r="D19" s="68">
        <v>7511.3908899999997</v>
      </c>
      <c r="E19" s="68">
        <v>4802.8028900000008</v>
      </c>
      <c r="F19" s="69">
        <v>4667.4851299999991</v>
      </c>
      <c r="G19" s="68">
        <v>4667.0820499999991</v>
      </c>
      <c r="H19" s="68">
        <v>5720.5997799999986</v>
      </c>
      <c r="I19" s="68">
        <v>1447.0963599999998</v>
      </c>
      <c r="J19" s="68">
        <v>0.4030800000000454</v>
      </c>
      <c r="K19" s="29">
        <f t="shared" si="0"/>
        <v>-2840.546870000001</v>
      </c>
      <c r="L19" s="29">
        <f t="shared" si="1"/>
        <v>62.166558826600614</v>
      </c>
      <c r="M19" s="29">
        <f t="shared" si="2"/>
        <v>-2843.9057600000006</v>
      </c>
      <c r="N19" s="29">
        <f t="shared" si="3"/>
        <v>62.138759629909224</v>
      </c>
      <c r="O19" s="29">
        <f t="shared" si="4"/>
        <v>-135.31776000000173</v>
      </c>
      <c r="P19" s="29">
        <f t="shared" si="5"/>
        <v>97.182525223307636</v>
      </c>
      <c r="Q19" s="29">
        <f t="shared" si="6"/>
        <v>-1053.1146499999995</v>
      </c>
      <c r="R19" s="29">
        <f t="shared" si="7"/>
        <v>81.590835043524052</v>
      </c>
      <c r="S19" s="38"/>
      <c r="T19" s="39"/>
    </row>
    <row r="20" spans="1:20" ht="21.15" customHeight="1" x14ac:dyDescent="0.3">
      <c r="A20" s="66" t="s">
        <v>94</v>
      </c>
      <c r="B20" s="67">
        <v>13020000</v>
      </c>
      <c r="C20" s="68">
        <v>5600</v>
      </c>
      <c r="D20" s="68">
        <v>5600</v>
      </c>
      <c r="E20" s="68">
        <v>4201.3</v>
      </c>
      <c r="F20" s="69">
        <v>7390.1761900000001</v>
      </c>
      <c r="G20" s="68">
        <v>7382.5216800000007</v>
      </c>
      <c r="H20" s="68">
        <v>4287.0715700000001</v>
      </c>
      <c r="I20" s="68">
        <v>2548.0162399999999</v>
      </c>
      <c r="J20" s="68">
        <v>7.6545099999993909</v>
      </c>
      <c r="K20" s="29">
        <f t="shared" si="0"/>
        <v>1790.1761900000001</v>
      </c>
      <c r="L20" s="29">
        <f t="shared" si="1"/>
        <v>131.96743196428571</v>
      </c>
      <c r="M20" s="29">
        <f t="shared" si="2"/>
        <v>1790.1761900000001</v>
      </c>
      <c r="N20" s="29">
        <f t="shared" si="3"/>
        <v>131.96743196428571</v>
      </c>
      <c r="O20" s="29">
        <f t="shared" si="4"/>
        <v>3188.87619</v>
      </c>
      <c r="P20" s="29">
        <f t="shared" si="5"/>
        <v>175.90213005498299</v>
      </c>
      <c r="Q20" s="29">
        <f t="shared" si="6"/>
        <v>3103.1046200000001</v>
      </c>
      <c r="R20" s="29">
        <f t="shared" si="7"/>
        <v>172.38285084193262</v>
      </c>
      <c r="S20" s="38"/>
      <c r="T20" s="39"/>
    </row>
    <row r="21" spans="1:20" ht="45.75" customHeight="1" x14ac:dyDescent="0.3">
      <c r="A21" s="66" t="s">
        <v>95</v>
      </c>
      <c r="B21" s="67">
        <v>13030100</v>
      </c>
      <c r="C21" s="68">
        <v>1283.9000000000001</v>
      </c>
      <c r="D21" s="68">
        <v>1287.144</v>
      </c>
      <c r="E21" s="68">
        <v>930.35899999999992</v>
      </c>
      <c r="F21" s="69">
        <v>1364.0789499999998</v>
      </c>
      <c r="G21" s="68">
        <v>1356.39041</v>
      </c>
      <c r="H21" s="68">
        <v>1157.03637</v>
      </c>
      <c r="I21" s="68">
        <v>469.05373000000009</v>
      </c>
      <c r="J21" s="68">
        <v>7.6885399999998754</v>
      </c>
      <c r="K21" s="29">
        <f t="shared" si="0"/>
        <v>80.178949999999759</v>
      </c>
      <c r="L21" s="29">
        <f t="shared" si="1"/>
        <v>106.24495287794997</v>
      </c>
      <c r="M21" s="29">
        <f t="shared" si="2"/>
        <v>76.934949999999844</v>
      </c>
      <c r="N21" s="29">
        <f t="shared" si="3"/>
        <v>105.97718281715176</v>
      </c>
      <c r="O21" s="29">
        <f t="shared" si="4"/>
        <v>433.71994999999993</v>
      </c>
      <c r="P21" s="29">
        <f t="shared" si="5"/>
        <v>146.61855799750418</v>
      </c>
      <c r="Q21" s="29">
        <f t="shared" si="6"/>
        <v>207.04257999999982</v>
      </c>
      <c r="R21" s="29">
        <f t="shared" si="7"/>
        <v>117.89421537371379</v>
      </c>
      <c r="S21" s="38"/>
      <c r="T21" s="39"/>
    </row>
    <row r="22" spans="1:20" s="86" customFormat="1" ht="30.15" customHeight="1" x14ac:dyDescent="0.3">
      <c r="A22" s="66" t="s">
        <v>96</v>
      </c>
      <c r="B22" s="85">
        <v>13030700</v>
      </c>
      <c r="C22" s="68">
        <v>275.89999999999998</v>
      </c>
      <c r="D22" s="68">
        <v>275.89999999999998</v>
      </c>
      <c r="E22" s="68">
        <v>226.6</v>
      </c>
      <c r="F22" s="69">
        <v>121.79249</v>
      </c>
      <c r="G22" s="68">
        <v>115.18953999999999</v>
      </c>
      <c r="H22" s="68">
        <v>231.75412999999998</v>
      </c>
      <c r="I22" s="68">
        <v>2.2382200000000001</v>
      </c>
      <c r="J22" s="68">
        <v>6.602950000000007</v>
      </c>
      <c r="K22" s="29">
        <f t="shared" si="0"/>
        <v>-154.10750999999999</v>
      </c>
      <c r="L22" s="29">
        <f t="shared" si="1"/>
        <v>44.143707865168544</v>
      </c>
      <c r="M22" s="29">
        <f t="shared" si="2"/>
        <v>-154.10750999999999</v>
      </c>
      <c r="N22" s="29">
        <f t="shared" si="3"/>
        <v>44.143707865168544</v>
      </c>
      <c r="O22" s="29">
        <f>F22-E22</f>
        <v>-104.80750999999999</v>
      </c>
      <c r="P22" s="29">
        <f>IF(E22=0,0,F22/E22*100)</f>
        <v>53.747789055604592</v>
      </c>
      <c r="Q22" s="29">
        <f t="shared" si="6"/>
        <v>-109.96163999999997</v>
      </c>
      <c r="R22" s="29">
        <f t="shared" si="7"/>
        <v>52.552457209716188</v>
      </c>
      <c r="S22" s="83"/>
      <c r="T22" s="39"/>
    </row>
    <row r="23" spans="1:20" s="86" customFormat="1" ht="36" customHeight="1" x14ac:dyDescent="0.3">
      <c r="A23" s="66" t="s">
        <v>97</v>
      </c>
      <c r="B23" s="85">
        <v>13030800</v>
      </c>
      <c r="C23" s="68">
        <v>2575.9</v>
      </c>
      <c r="D23" s="68">
        <v>2365.9</v>
      </c>
      <c r="E23" s="68">
        <v>1757.1</v>
      </c>
      <c r="F23" s="69">
        <v>709.48117999999999</v>
      </c>
      <c r="G23" s="68">
        <v>663.81020999999987</v>
      </c>
      <c r="H23" s="68">
        <v>2213.0117099999998</v>
      </c>
      <c r="I23" s="68">
        <v>40.331279999999985</v>
      </c>
      <c r="J23" s="68">
        <v>45.670970000000125</v>
      </c>
      <c r="K23" s="29">
        <f t="shared" si="0"/>
        <v>-1866.4188200000001</v>
      </c>
      <c r="L23" s="29">
        <f t="shared" si="1"/>
        <v>27.543040490702275</v>
      </c>
      <c r="M23" s="29">
        <f t="shared" si="2"/>
        <v>-1656.4188200000001</v>
      </c>
      <c r="N23" s="29">
        <f t="shared" si="3"/>
        <v>29.987792383448159</v>
      </c>
      <c r="O23" s="29">
        <f t="shared" si="4"/>
        <v>-1047.6188199999999</v>
      </c>
      <c r="P23" s="29">
        <f t="shared" si="5"/>
        <v>40.377962551932164</v>
      </c>
      <c r="Q23" s="29">
        <f t="shared" si="6"/>
        <v>-1503.5305299999998</v>
      </c>
      <c r="R23" s="29">
        <f t="shared" si="7"/>
        <v>32.059531216850182</v>
      </c>
      <c r="S23" s="83"/>
      <c r="T23" s="39"/>
    </row>
    <row r="24" spans="1:20" s="86" customFormat="1" ht="35.5" hidden="1" customHeight="1" x14ac:dyDescent="0.3">
      <c r="A24" s="66" t="s">
        <v>98</v>
      </c>
      <c r="B24" s="85">
        <v>13030900</v>
      </c>
      <c r="C24" s="68">
        <v>0</v>
      </c>
      <c r="D24" s="68">
        <v>0</v>
      </c>
      <c r="E24" s="68">
        <v>0</v>
      </c>
      <c r="F24" s="68">
        <v>0</v>
      </c>
      <c r="G24" s="68">
        <v>0</v>
      </c>
      <c r="H24" s="68">
        <v>0</v>
      </c>
      <c r="I24" s="68">
        <v>0</v>
      </c>
      <c r="J24" s="68">
        <v>0</v>
      </c>
      <c r="K24" s="29">
        <f t="shared" si="0"/>
        <v>0</v>
      </c>
      <c r="L24" s="29">
        <f t="shared" si="1"/>
        <v>0</v>
      </c>
      <c r="M24" s="29">
        <f t="shared" si="2"/>
        <v>0</v>
      </c>
      <c r="N24" s="29">
        <f t="shared" si="3"/>
        <v>0</v>
      </c>
      <c r="O24" s="29">
        <f>F24-E24</f>
        <v>0</v>
      </c>
      <c r="P24" s="29">
        <f>IF(E24=0,0,F24/E24*100)</f>
        <v>0</v>
      </c>
      <c r="Q24" s="29">
        <f t="shared" si="6"/>
        <v>0</v>
      </c>
      <c r="R24" s="29">
        <f t="shared" si="7"/>
        <v>0</v>
      </c>
      <c r="S24" s="83"/>
      <c r="T24" s="39"/>
    </row>
    <row r="25" spans="1:20" ht="33.75" customHeight="1" x14ac:dyDescent="0.3">
      <c r="A25" s="66" t="s">
        <v>99</v>
      </c>
      <c r="B25" s="85">
        <v>13040100</v>
      </c>
      <c r="C25" s="68">
        <v>2447.8999999999996</v>
      </c>
      <c r="D25" s="68">
        <v>2497.2000000000003</v>
      </c>
      <c r="E25" s="68">
        <v>1706.15</v>
      </c>
      <c r="F25" s="69">
        <v>1805.4719400000001</v>
      </c>
      <c r="G25" s="68">
        <v>1801.9719400000001</v>
      </c>
      <c r="H25" s="68">
        <v>1710.1030999999998</v>
      </c>
      <c r="I25" s="68">
        <v>531.2257800000001</v>
      </c>
      <c r="J25" s="68">
        <v>3.5</v>
      </c>
      <c r="K25" s="29">
        <f t="shared" si="0"/>
        <v>-642.4280599999995</v>
      </c>
      <c r="L25" s="29">
        <f t="shared" si="1"/>
        <v>73.755951632011133</v>
      </c>
      <c r="M25" s="29">
        <f t="shared" si="2"/>
        <v>-691.72806000000014</v>
      </c>
      <c r="N25" s="29">
        <f t="shared" si="3"/>
        <v>72.299853435848149</v>
      </c>
      <c r="O25" s="29">
        <f t="shared" ref="O25:O33" si="8">F25-E25</f>
        <v>99.321940000000041</v>
      </c>
      <c r="P25" s="29">
        <f t="shared" ref="P25:P33" si="9">IF(E25=0,0,F25/E25*100)</f>
        <v>105.82140726196407</v>
      </c>
      <c r="Q25" s="29">
        <f t="shared" si="6"/>
        <v>95.368840000000318</v>
      </c>
      <c r="R25" s="29">
        <f t="shared" si="7"/>
        <v>105.57678890822433</v>
      </c>
      <c r="S25" s="38"/>
      <c r="T25" s="39"/>
    </row>
    <row r="26" spans="1:20" ht="33" customHeight="1" x14ac:dyDescent="0.3">
      <c r="A26" s="66" t="s">
        <v>100</v>
      </c>
      <c r="B26" s="85">
        <v>13040200</v>
      </c>
      <c r="C26" s="68">
        <v>0.26</v>
      </c>
      <c r="D26" s="68">
        <v>0.09</v>
      </c>
      <c r="E26" s="68">
        <v>0.09</v>
      </c>
      <c r="F26" s="69">
        <v>0</v>
      </c>
      <c r="G26" s="68">
        <v>0</v>
      </c>
      <c r="H26" s="68">
        <v>0.25428000000000001</v>
      </c>
      <c r="I26" s="68">
        <v>0</v>
      </c>
      <c r="J26" s="68">
        <v>0</v>
      </c>
      <c r="K26" s="29">
        <f t="shared" si="0"/>
        <v>-0.26</v>
      </c>
      <c r="L26" s="29">
        <f t="shared" si="1"/>
        <v>0</v>
      </c>
      <c r="M26" s="29">
        <f t="shared" si="2"/>
        <v>-0.09</v>
      </c>
      <c r="N26" s="29">
        <f t="shared" si="3"/>
        <v>0</v>
      </c>
      <c r="O26" s="29">
        <f t="shared" si="8"/>
        <v>-0.09</v>
      </c>
      <c r="P26" s="29">
        <f t="shared" si="9"/>
        <v>0</v>
      </c>
      <c r="Q26" s="29">
        <f t="shared" si="6"/>
        <v>-0.25428000000000001</v>
      </c>
      <c r="R26" s="29">
        <f t="shared" si="7"/>
        <v>0</v>
      </c>
      <c r="S26" s="38"/>
      <c r="T26" s="39"/>
    </row>
    <row r="27" spans="1:20" s="87" customFormat="1" ht="21.15" customHeight="1" x14ac:dyDescent="0.3">
      <c r="A27" s="79" t="s">
        <v>101</v>
      </c>
      <c r="B27" s="80">
        <v>14000000</v>
      </c>
      <c r="C27" s="81">
        <v>366683.51999999996</v>
      </c>
      <c r="D27" s="81">
        <v>433848.13264000003</v>
      </c>
      <c r="E27" s="81">
        <v>335845.43964</v>
      </c>
      <c r="F27" s="81">
        <v>380311.02021999995</v>
      </c>
      <c r="G27" s="81">
        <v>328214.27192000009</v>
      </c>
      <c r="H27" s="81">
        <v>168136.74982000003</v>
      </c>
      <c r="I27" s="81">
        <v>46902.350520000015</v>
      </c>
      <c r="J27" s="81">
        <v>52096.748299999861</v>
      </c>
      <c r="K27" s="82">
        <f t="shared" si="0"/>
        <v>13627.500219999987</v>
      </c>
      <c r="L27" s="82">
        <f t="shared" si="1"/>
        <v>103.71642014890661</v>
      </c>
      <c r="M27" s="82">
        <f t="shared" si="2"/>
        <v>-53537.112420000078</v>
      </c>
      <c r="N27" s="82">
        <f t="shared" si="3"/>
        <v>87.659941718724809</v>
      </c>
      <c r="O27" s="82">
        <f t="shared" si="8"/>
        <v>44465.580579999951</v>
      </c>
      <c r="P27" s="82">
        <f t="shared" si="9"/>
        <v>113.23989410952358</v>
      </c>
      <c r="Q27" s="82">
        <f t="shared" si="6"/>
        <v>212174.27039999992</v>
      </c>
      <c r="R27" s="82">
        <f t="shared" si="7"/>
        <v>226.19149033578</v>
      </c>
      <c r="S27" s="83"/>
      <c r="T27" s="39"/>
    </row>
    <row r="28" spans="1:20" s="86" customFormat="1" ht="32.25" customHeight="1" x14ac:dyDescent="0.3">
      <c r="A28" s="66" t="s">
        <v>102</v>
      </c>
      <c r="B28" s="85" t="s">
        <v>103</v>
      </c>
      <c r="C28" s="68">
        <v>7420.956000000001</v>
      </c>
      <c r="D28" s="68">
        <v>28159.099920000001</v>
      </c>
      <c r="E28" s="68">
        <v>22948.467919999996</v>
      </c>
      <c r="F28" s="69">
        <v>35561.996930000001</v>
      </c>
      <c r="G28" s="68">
        <v>26796.028610000001</v>
      </c>
      <c r="H28" s="68">
        <v>5069.0767699999997</v>
      </c>
      <c r="I28" s="68">
        <v>5079.8472499999998</v>
      </c>
      <c r="J28" s="68">
        <v>8765.9683199999999</v>
      </c>
      <c r="K28" s="29">
        <f t="shared" si="0"/>
        <v>28141.040929999999</v>
      </c>
      <c r="L28" s="29">
        <f t="shared" si="1"/>
        <v>479.21045388222217</v>
      </c>
      <c r="M28" s="29">
        <f t="shared" si="2"/>
        <v>7402.8970100000006</v>
      </c>
      <c r="N28" s="29">
        <f t="shared" si="3"/>
        <v>126.28953706273151</v>
      </c>
      <c r="O28" s="29">
        <f t="shared" si="8"/>
        <v>12613.529010000006</v>
      </c>
      <c r="P28" s="29">
        <f t="shared" si="9"/>
        <v>154.96458000582729</v>
      </c>
      <c r="Q28" s="29">
        <f t="shared" si="6"/>
        <v>30492.920160000001</v>
      </c>
      <c r="R28" s="29">
        <f t="shared" si="7"/>
        <v>701.54780729430536</v>
      </c>
      <c r="S28" s="83"/>
      <c r="T28" s="39"/>
    </row>
    <row r="29" spans="1:20" s="86" customFormat="1" ht="32.25" customHeight="1" x14ac:dyDescent="0.3">
      <c r="A29" s="66" t="s">
        <v>104</v>
      </c>
      <c r="B29" s="85" t="s">
        <v>105</v>
      </c>
      <c r="C29" s="68">
        <v>84082.827000000005</v>
      </c>
      <c r="D29" s="68">
        <v>120475.85772</v>
      </c>
      <c r="E29" s="68">
        <v>96946.993719999999</v>
      </c>
      <c r="F29" s="69">
        <v>123455.01140999995</v>
      </c>
      <c r="G29" s="68">
        <v>107675.25111000004</v>
      </c>
      <c r="H29" s="68">
        <v>17624.215940000002</v>
      </c>
      <c r="I29" s="68">
        <v>15152.444280000005</v>
      </c>
      <c r="J29" s="68">
        <v>15779.760299999907</v>
      </c>
      <c r="K29" s="29">
        <f t="shared" si="0"/>
        <v>39372.184409999943</v>
      </c>
      <c r="L29" s="29">
        <f t="shared" si="1"/>
        <v>146.8254765149606</v>
      </c>
      <c r="M29" s="29">
        <f t="shared" si="2"/>
        <v>2979.1536899999483</v>
      </c>
      <c r="N29" s="29">
        <f t="shared" si="3"/>
        <v>102.47282214576454</v>
      </c>
      <c r="O29" s="29">
        <f t="shared" si="8"/>
        <v>26508.01768999995</v>
      </c>
      <c r="P29" s="29">
        <f t="shared" si="9"/>
        <v>127.34279493654003</v>
      </c>
      <c r="Q29" s="29">
        <f t="shared" si="6"/>
        <v>105830.79546999995</v>
      </c>
      <c r="R29" s="29">
        <f t="shared" si="7"/>
        <v>700.48512699964078</v>
      </c>
      <c r="S29" s="83"/>
      <c r="T29" s="39"/>
    </row>
    <row r="30" spans="1:20" s="86" customFormat="1" ht="49.15" customHeight="1" x14ac:dyDescent="0.3">
      <c r="A30" s="88" t="s">
        <v>106</v>
      </c>
      <c r="B30" s="89" t="s">
        <v>107</v>
      </c>
      <c r="C30" s="90">
        <v>91503.78300000001</v>
      </c>
      <c r="D30" s="90">
        <v>148634.95764000001</v>
      </c>
      <c r="E30" s="90">
        <v>119895.46163999999</v>
      </c>
      <c r="F30" s="91">
        <v>159017.00833999994</v>
      </c>
      <c r="G30" s="90">
        <v>134471.27972000005</v>
      </c>
      <c r="H30" s="90">
        <v>22693.292710000002</v>
      </c>
      <c r="I30" s="90">
        <v>20232.291530000006</v>
      </c>
      <c r="J30" s="90">
        <v>24545.728619999893</v>
      </c>
      <c r="K30" s="65">
        <f t="shared" si="0"/>
        <v>67513.225339999932</v>
      </c>
      <c r="L30" s="65">
        <f t="shared" si="1"/>
        <v>173.78189526874525</v>
      </c>
      <c r="M30" s="65">
        <f t="shared" si="2"/>
        <v>10382.050699999934</v>
      </c>
      <c r="N30" s="65">
        <f t="shared" si="3"/>
        <v>106.98493198695942</v>
      </c>
      <c r="O30" s="65">
        <f t="shared" si="8"/>
        <v>39121.546699999948</v>
      </c>
      <c r="P30" s="65">
        <f t="shared" si="9"/>
        <v>132.62971439024682</v>
      </c>
      <c r="Q30" s="65">
        <f t="shared" si="6"/>
        <v>136323.71562999993</v>
      </c>
      <c r="R30" s="65">
        <f t="shared" si="7"/>
        <v>700.7225014549241</v>
      </c>
      <c r="S30" s="83"/>
      <c r="T30" s="39"/>
    </row>
    <row r="31" spans="1:20" s="86" customFormat="1" ht="35.5" customHeight="1" x14ac:dyDescent="0.3">
      <c r="A31" s="92" t="s">
        <v>108</v>
      </c>
      <c r="B31" s="93">
        <v>14040000</v>
      </c>
      <c r="C31" s="94">
        <v>275179.73699999996</v>
      </c>
      <c r="D31" s="94">
        <v>285213.17499999999</v>
      </c>
      <c r="E31" s="94">
        <v>215949.97799999997</v>
      </c>
      <c r="F31" s="94">
        <v>221294.01188000001</v>
      </c>
      <c r="G31" s="94">
        <v>193742.99220000001</v>
      </c>
      <c r="H31" s="94">
        <v>145443.45711000002</v>
      </c>
      <c r="I31" s="94">
        <v>26670.058990000009</v>
      </c>
      <c r="J31" s="94">
        <v>27551.019679999998</v>
      </c>
      <c r="K31" s="95">
        <f t="shared" si="0"/>
        <v>-53885.725119999959</v>
      </c>
      <c r="L31" s="95">
        <f t="shared" si="1"/>
        <v>80.417989453925543</v>
      </c>
      <c r="M31" s="95">
        <f t="shared" si="2"/>
        <v>-63919.163119999983</v>
      </c>
      <c r="N31" s="95">
        <f t="shared" si="3"/>
        <v>77.588986511580345</v>
      </c>
      <c r="O31" s="95">
        <f t="shared" si="8"/>
        <v>5344.0338800000318</v>
      </c>
      <c r="P31" s="95">
        <f t="shared" si="9"/>
        <v>102.47466284993094</v>
      </c>
      <c r="Q31" s="95">
        <f t="shared" si="6"/>
        <v>75850.554769999988</v>
      </c>
      <c r="R31" s="95">
        <f t="shared" si="7"/>
        <v>152.1512320163248</v>
      </c>
      <c r="S31" s="83"/>
      <c r="T31" s="39"/>
    </row>
    <row r="32" spans="1:20" s="86" customFormat="1" ht="68.5" customHeight="1" x14ac:dyDescent="0.3">
      <c r="A32" s="96" t="s">
        <v>109</v>
      </c>
      <c r="B32" s="67">
        <v>14040100</v>
      </c>
      <c r="C32" s="68">
        <v>169540.3</v>
      </c>
      <c r="D32" s="68">
        <v>171819.42600000001</v>
      </c>
      <c r="E32" s="68">
        <v>131558.68099999998</v>
      </c>
      <c r="F32" s="68">
        <v>134031.37484</v>
      </c>
      <c r="G32" s="68">
        <v>118218.99787000001</v>
      </c>
      <c r="H32" s="68">
        <v>50818.937330000001</v>
      </c>
      <c r="I32" s="68">
        <v>15285.556210000006</v>
      </c>
      <c r="J32" s="68">
        <v>15812.376969999998</v>
      </c>
      <c r="K32" s="29">
        <f t="shared" si="0"/>
        <v>-35508.925159999984</v>
      </c>
      <c r="L32" s="29">
        <f t="shared" si="1"/>
        <v>79.055761279176693</v>
      </c>
      <c r="M32" s="29">
        <f t="shared" si="2"/>
        <v>-37788.051160000003</v>
      </c>
      <c r="N32" s="29">
        <f t="shared" si="3"/>
        <v>78.007113607747698</v>
      </c>
      <c r="O32" s="29">
        <f t="shared" si="8"/>
        <v>2472.6938400000217</v>
      </c>
      <c r="P32" s="29">
        <f t="shared" si="9"/>
        <v>101.87953681292991</v>
      </c>
      <c r="Q32" s="29">
        <f t="shared" si="6"/>
        <v>83212.437510000003</v>
      </c>
      <c r="R32" s="29">
        <f t="shared" si="7"/>
        <v>263.7429704002825</v>
      </c>
      <c r="S32" s="83"/>
      <c r="T32" s="39"/>
    </row>
    <row r="33" spans="1:20" s="86" customFormat="1" ht="58.65" customHeight="1" x14ac:dyDescent="0.3">
      <c r="A33" s="97" t="s">
        <v>110</v>
      </c>
      <c r="B33" s="67">
        <v>14040200</v>
      </c>
      <c r="C33" s="68">
        <v>105639.43699999999</v>
      </c>
      <c r="D33" s="68">
        <v>113393.749</v>
      </c>
      <c r="E33" s="68">
        <v>84391.296999999991</v>
      </c>
      <c r="F33" s="69">
        <v>87262.637039999987</v>
      </c>
      <c r="G33" s="68">
        <v>75523.994330000001</v>
      </c>
      <c r="H33" s="68">
        <v>94624.519780000017</v>
      </c>
      <c r="I33" s="68">
        <v>11384.502780000003</v>
      </c>
      <c r="J33" s="68">
        <v>11738.642709999986</v>
      </c>
      <c r="K33" s="29">
        <f t="shared" si="0"/>
        <v>-18376.799960000004</v>
      </c>
      <c r="L33" s="29">
        <f t="shared" si="1"/>
        <v>82.604223875218111</v>
      </c>
      <c r="M33" s="29">
        <f t="shared" si="2"/>
        <v>-26131.111960000009</v>
      </c>
      <c r="N33" s="29">
        <f t="shared" si="3"/>
        <v>76.955421096448617</v>
      </c>
      <c r="O33" s="29">
        <f t="shared" si="8"/>
        <v>2871.3400399999955</v>
      </c>
      <c r="P33" s="29">
        <f t="shared" si="9"/>
        <v>103.40241250232236</v>
      </c>
      <c r="Q33" s="29">
        <f t="shared" si="6"/>
        <v>-7361.88274000003</v>
      </c>
      <c r="R33" s="29">
        <f t="shared" si="7"/>
        <v>92.21989949632902</v>
      </c>
      <c r="S33" s="83"/>
      <c r="T33" s="39"/>
    </row>
    <row r="34" spans="1:20" s="86" customFormat="1" ht="18" customHeight="1" x14ac:dyDescent="0.3">
      <c r="A34" s="66" t="s">
        <v>111</v>
      </c>
      <c r="B34" s="67">
        <v>16010000</v>
      </c>
      <c r="C34" s="68">
        <v>0</v>
      </c>
      <c r="D34" s="68">
        <v>0</v>
      </c>
      <c r="E34" s="68">
        <v>0</v>
      </c>
      <c r="F34" s="69">
        <v>0</v>
      </c>
      <c r="G34" s="68">
        <v>0</v>
      </c>
      <c r="H34" s="98">
        <v>3.15E-2</v>
      </c>
      <c r="I34" s="68">
        <v>0</v>
      </c>
      <c r="J34" s="68">
        <v>0</v>
      </c>
      <c r="K34" s="29">
        <f t="shared" si="0"/>
        <v>0</v>
      </c>
      <c r="L34" s="29">
        <f t="shared" si="1"/>
        <v>0</v>
      </c>
      <c r="M34" s="29">
        <f t="shared" si="2"/>
        <v>0</v>
      </c>
      <c r="N34" s="29">
        <f t="shared" si="3"/>
        <v>0</v>
      </c>
      <c r="O34" s="29">
        <f t="shared" si="4"/>
        <v>0</v>
      </c>
      <c r="P34" s="29">
        <f t="shared" si="5"/>
        <v>0</v>
      </c>
      <c r="Q34" s="29">
        <f t="shared" si="6"/>
        <v>-3.15E-2</v>
      </c>
      <c r="R34" s="29">
        <f t="shared" si="7"/>
        <v>0</v>
      </c>
      <c r="S34" s="83"/>
      <c r="T34" s="39"/>
    </row>
    <row r="35" spans="1:20" s="86" customFormat="1" ht="69" customHeight="1" x14ac:dyDescent="0.3">
      <c r="A35" s="79" t="s">
        <v>112</v>
      </c>
      <c r="B35" s="80">
        <v>18000000</v>
      </c>
      <c r="C35" s="81">
        <v>1236925.8059999999</v>
      </c>
      <c r="D35" s="81">
        <v>1305775.7911</v>
      </c>
      <c r="E35" s="81">
        <v>1000802.5343500001</v>
      </c>
      <c r="F35" s="99">
        <v>1103421.9375800001</v>
      </c>
      <c r="G35" s="81">
        <v>994569.51123000006</v>
      </c>
      <c r="H35" s="81">
        <v>822892.65023999999</v>
      </c>
      <c r="I35" s="81">
        <v>156293.22701000003</v>
      </c>
      <c r="J35" s="81">
        <v>108852.42635000008</v>
      </c>
      <c r="K35" s="82">
        <f t="shared" si="0"/>
        <v>-133503.86841999972</v>
      </c>
      <c r="L35" s="82">
        <f t="shared" si="1"/>
        <v>89.20680062034377</v>
      </c>
      <c r="M35" s="82">
        <f t="shared" si="2"/>
        <v>-202353.85351999989</v>
      </c>
      <c r="N35" s="82">
        <f t="shared" si="3"/>
        <v>84.503170077189537</v>
      </c>
      <c r="O35" s="82">
        <f t="shared" si="4"/>
        <v>102619.40323000005</v>
      </c>
      <c r="P35" s="82">
        <f t="shared" si="5"/>
        <v>110.25371136741266</v>
      </c>
      <c r="Q35" s="82">
        <f t="shared" si="6"/>
        <v>280529.28734000016</v>
      </c>
      <c r="R35" s="82">
        <f t="shared" si="7"/>
        <v>134.09062983588231</v>
      </c>
      <c r="S35" s="83"/>
      <c r="T35" s="39"/>
    </row>
    <row r="36" spans="1:20" s="86" customFormat="1" ht="20.25" customHeight="1" x14ac:dyDescent="0.3">
      <c r="A36" s="66" t="s">
        <v>113</v>
      </c>
      <c r="B36" s="67">
        <v>18010000</v>
      </c>
      <c r="C36" s="68">
        <v>566881.91300000006</v>
      </c>
      <c r="D36" s="68">
        <v>594666.10200000007</v>
      </c>
      <c r="E36" s="68">
        <v>467881.11799999996</v>
      </c>
      <c r="F36" s="69">
        <v>536492.82912999997</v>
      </c>
      <c r="G36" s="68">
        <v>469423.00451</v>
      </c>
      <c r="H36" s="68">
        <v>358181.13390000007</v>
      </c>
      <c r="I36" s="68">
        <v>77119.585570000039</v>
      </c>
      <c r="J36" s="68">
        <v>67069.82461999997</v>
      </c>
      <c r="K36" s="29">
        <f t="shared" si="0"/>
        <v>-30389.08387000009</v>
      </c>
      <c r="L36" s="29">
        <f t="shared" si="1"/>
        <v>94.639256752931516</v>
      </c>
      <c r="M36" s="29">
        <f t="shared" si="2"/>
        <v>-58173.272870000103</v>
      </c>
      <c r="N36" s="29">
        <f t="shared" si="3"/>
        <v>90.21748966784051</v>
      </c>
      <c r="O36" s="29">
        <f t="shared" si="4"/>
        <v>68611.711130000011</v>
      </c>
      <c r="P36" s="29">
        <f t="shared" si="5"/>
        <v>114.66434709382737</v>
      </c>
      <c r="Q36" s="29">
        <f t="shared" si="6"/>
        <v>178311.6952299999</v>
      </c>
      <c r="R36" s="29">
        <f t="shared" si="7"/>
        <v>149.7825480891415</v>
      </c>
      <c r="S36" s="83"/>
      <c r="T36" s="39"/>
    </row>
    <row r="37" spans="1:20" s="103" customFormat="1" ht="33" customHeight="1" x14ac:dyDescent="0.35">
      <c r="A37" s="100" t="s">
        <v>114</v>
      </c>
      <c r="B37" s="101" t="s">
        <v>115</v>
      </c>
      <c r="C37" s="102">
        <v>127379.31599999999</v>
      </c>
      <c r="D37" s="102">
        <v>141687.53200000001</v>
      </c>
      <c r="E37" s="102">
        <v>114652.20199999999</v>
      </c>
      <c r="F37" s="33">
        <v>140126.69025999997</v>
      </c>
      <c r="G37" s="102">
        <v>123261.63337999998</v>
      </c>
      <c r="H37" s="102">
        <v>67545.588210000002</v>
      </c>
      <c r="I37" s="102">
        <v>17408.157399999996</v>
      </c>
      <c r="J37" s="102">
        <v>16865.056879999989</v>
      </c>
      <c r="K37" s="32">
        <f t="shared" si="0"/>
        <v>12747.374259999982</v>
      </c>
      <c r="L37" s="32">
        <f t="shared" si="1"/>
        <v>110.00741302457612</v>
      </c>
      <c r="M37" s="32">
        <f t="shared" si="2"/>
        <v>-1560.8417400000326</v>
      </c>
      <c r="N37" s="32">
        <f t="shared" si="3"/>
        <v>98.898391610067677</v>
      </c>
      <c r="O37" s="32">
        <f t="shared" si="4"/>
        <v>25474.488259999984</v>
      </c>
      <c r="P37" s="32">
        <f t="shared" si="5"/>
        <v>122.21892629676663</v>
      </c>
      <c r="Q37" s="32">
        <f t="shared" si="6"/>
        <v>72581.102049999972</v>
      </c>
      <c r="R37" s="32">
        <f t="shared" si="7"/>
        <v>207.45498554893697</v>
      </c>
      <c r="S37" s="83"/>
      <c r="T37" s="39"/>
    </row>
    <row r="38" spans="1:20" s="103" customFormat="1" ht="35.4" customHeight="1" x14ac:dyDescent="0.35">
      <c r="A38" s="100" t="s">
        <v>116</v>
      </c>
      <c r="B38" s="101" t="s">
        <v>117</v>
      </c>
      <c r="C38" s="102">
        <v>439152.09700000007</v>
      </c>
      <c r="D38" s="102">
        <v>452212.92000000004</v>
      </c>
      <c r="E38" s="102">
        <v>352523.16599999997</v>
      </c>
      <c r="F38" s="33">
        <v>395265.87482999993</v>
      </c>
      <c r="G38" s="102">
        <v>345207.02376000007</v>
      </c>
      <c r="H38" s="102">
        <v>289984.36869000003</v>
      </c>
      <c r="I38" s="102">
        <v>59628.011170000042</v>
      </c>
      <c r="J38" s="102">
        <v>50058.851069999859</v>
      </c>
      <c r="K38" s="32">
        <f t="shared" si="0"/>
        <v>-43886.222170000139</v>
      </c>
      <c r="L38" s="32">
        <f t="shared" si="1"/>
        <v>90.006600795077134</v>
      </c>
      <c r="M38" s="32">
        <f t="shared" si="2"/>
        <v>-56947.045170000114</v>
      </c>
      <c r="N38" s="32">
        <f t="shared" si="3"/>
        <v>87.407028271107308</v>
      </c>
      <c r="O38" s="32">
        <f t="shared" si="4"/>
        <v>42742.70882999996</v>
      </c>
      <c r="P38" s="32">
        <f t="shared" si="5"/>
        <v>112.12479432628264</v>
      </c>
      <c r="Q38" s="32">
        <f t="shared" si="6"/>
        <v>105281.5061399999</v>
      </c>
      <c r="R38" s="32">
        <f t="shared" si="7"/>
        <v>136.30592456262642</v>
      </c>
      <c r="S38" s="83"/>
      <c r="T38" s="39"/>
    </row>
    <row r="39" spans="1:20" s="103" customFormat="1" ht="38.5" customHeight="1" x14ac:dyDescent="0.35">
      <c r="A39" s="100" t="s">
        <v>118</v>
      </c>
      <c r="B39" s="101" t="s">
        <v>119</v>
      </c>
      <c r="C39" s="102">
        <v>350.5</v>
      </c>
      <c r="D39" s="102">
        <v>765.65</v>
      </c>
      <c r="E39" s="102">
        <v>705.75</v>
      </c>
      <c r="F39" s="33">
        <v>1100.26404</v>
      </c>
      <c r="G39" s="102">
        <v>954.34736999999996</v>
      </c>
      <c r="H39" s="102">
        <v>651.17700000000002</v>
      </c>
      <c r="I39" s="102">
        <v>83.416999999999973</v>
      </c>
      <c r="J39" s="102">
        <v>145.91667000000007</v>
      </c>
      <c r="K39" s="32">
        <f t="shared" si="0"/>
        <v>749.76404000000002</v>
      </c>
      <c r="L39" s="32">
        <f t="shared" si="1"/>
        <v>313.91270756062772</v>
      </c>
      <c r="M39" s="32">
        <f t="shared" si="2"/>
        <v>334.61404000000005</v>
      </c>
      <c r="N39" s="32">
        <f t="shared" si="3"/>
        <v>143.70326389342389</v>
      </c>
      <c r="O39" s="32">
        <f t="shared" si="4"/>
        <v>394.51404000000002</v>
      </c>
      <c r="P39" s="32">
        <f t="shared" si="5"/>
        <v>155.89997024442084</v>
      </c>
      <c r="Q39" s="32">
        <f t="shared" si="6"/>
        <v>449.08704</v>
      </c>
      <c r="R39" s="32">
        <f t="shared" si="7"/>
        <v>168.96543336143628</v>
      </c>
      <c r="S39" s="83"/>
      <c r="T39" s="39"/>
    </row>
    <row r="40" spans="1:20" s="86" customFormat="1" ht="20.25" customHeight="1" x14ac:dyDescent="0.3">
      <c r="A40" s="66" t="s">
        <v>120</v>
      </c>
      <c r="B40" s="67">
        <v>18020000</v>
      </c>
      <c r="C40" s="68">
        <v>3236.2</v>
      </c>
      <c r="D40" s="68">
        <v>3556.4</v>
      </c>
      <c r="E40" s="68">
        <v>2717.1</v>
      </c>
      <c r="F40" s="69">
        <v>2792.2215000000001</v>
      </c>
      <c r="G40" s="68">
        <v>2691.6015000000002</v>
      </c>
      <c r="H40" s="68">
        <v>1955.0567100000001</v>
      </c>
      <c r="I40" s="68">
        <v>650.32287000000031</v>
      </c>
      <c r="J40" s="68">
        <v>100.61999999999989</v>
      </c>
      <c r="K40" s="29">
        <f t="shared" si="0"/>
        <v>-443.97849999999971</v>
      </c>
      <c r="L40" s="29">
        <f t="shared" si="1"/>
        <v>86.280869538347446</v>
      </c>
      <c r="M40" s="29">
        <f t="shared" si="2"/>
        <v>-764.17849999999999</v>
      </c>
      <c r="N40" s="29">
        <f t="shared" si="3"/>
        <v>78.512582949049602</v>
      </c>
      <c r="O40" s="29">
        <f t="shared" si="4"/>
        <v>75.121500000000196</v>
      </c>
      <c r="P40" s="29">
        <f t="shared" si="5"/>
        <v>102.7647675830849</v>
      </c>
      <c r="Q40" s="29">
        <f t="shared" si="6"/>
        <v>837.16479000000004</v>
      </c>
      <c r="R40" s="29">
        <f t="shared" si="7"/>
        <v>142.82048626609915</v>
      </c>
      <c r="S40" s="83"/>
      <c r="T40" s="39"/>
    </row>
    <row r="41" spans="1:20" s="86" customFormat="1" ht="17.399999999999999" customHeight="1" x14ac:dyDescent="0.3">
      <c r="A41" s="66" t="s">
        <v>121</v>
      </c>
      <c r="B41" s="67">
        <v>18030000</v>
      </c>
      <c r="C41" s="68">
        <v>3645.2</v>
      </c>
      <c r="D41" s="68">
        <v>3630.0360000000001</v>
      </c>
      <c r="E41" s="68">
        <v>2529.8209999999999</v>
      </c>
      <c r="F41" s="69">
        <v>2341.80267</v>
      </c>
      <c r="G41" s="68">
        <v>2098.6562300000001</v>
      </c>
      <c r="H41" s="68">
        <v>1588.9506000000001</v>
      </c>
      <c r="I41" s="68">
        <v>427.68136999999973</v>
      </c>
      <c r="J41" s="68">
        <v>243.14643999999998</v>
      </c>
      <c r="K41" s="29">
        <f t="shared" si="0"/>
        <v>-1303.3973299999998</v>
      </c>
      <c r="L41" s="29">
        <f t="shared" si="1"/>
        <v>64.243461812794905</v>
      </c>
      <c r="M41" s="29">
        <f t="shared" si="2"/>
        <v>-1288.23333</v>
      </c>
      <c r="N41" s="29">
        <f t="shared" si="3"/>
        <v>64.511830461185511</v>
      </c>
      <c r="O41" s="29">
        <f t="shared" si="4"/>
        <v>-188.01832999999988</v>
      </c>
      <c r="P41" s="29">
        <f t="shared" si="5"/>
        <v>92.567919627515153</v>
      </c>
      <c r="Q41" s="29">
        <f t="shared" si="6"/>
        <v>752.85206999999991</v>
      </c>
      <c r="R41" s="29">
        <f t="shared" si="7"/>
        <v>147.38045789466329</v>
      </c>
      <c r="S41" s="83"/>
      <c r="T41" s="39"/>
    </row>
    <row r="42" spans="1:20" s="86" customFormat="1" ht="35.4" hidden="1" customHeight="1" x14ac:dyDescent="0.3">
      <c r="A42" s="66" t="s">
        <v>122</v>
      </c>
      <c r="B42" s="67">
        <v>18040000</v>
      </c>
      <c r="C42" s="68">
        <v>0</v>
      </c>
      <c r="D42" s="68">
        <v>0</v>
      </c>
      <c r="E42" s="68">
        <v>0</v>
      </c>
      <c r="F42" s="69">
        <v>0</v>
      </c>
      <c r="G42" s="68">
        <v>0</v>
      </c>
      <c r="H42" s="68">
        <v>0</v>
      </c>
      <c r="I42" s="68">
        <v>0</v>
      </c>
      <c r="J42" s="68">
        <v>0</v>
      </c>
      <c r="K42" s="29">
        <f t="shared" si="0"/>
        <v>0</v>
      </c>
      <c r="L42" s="29">
        <f t="shared" si="1"/>
        <v>0</v>
      </c>
      <c r="M42" s="29">
        <f t="shared" si="2"/>
        <v>0</v>
      </c>
      <c r="N42" s="29">
        <f t="shared" si="3"/>
        <v>0</v>
      </c>
      <c r="O42" s="29">
        <f t="shared" si="4"/>
        <v>0</v>
      </c>
      <c r="P42" s="29">
        <f t="shared" si="5"/>
        <v>0</v>
      </c>
      <c r="Q42" s="29">
        <f t="shared" si="6"/>
        <v>0</v>
      </c>
      <c r="R42" s="29">
        <f t="shared" si="7"/>
        <v>0</v>
      </c>
      <c r="S42" s="83"/>
      <c r="T42" s="39"/>
    </row>
    <row r="43" spans="1:20" s="86" customFormat="1" ht="21.15" customHeight="1" x14ac:dyDescent="0.3">
      <c r="A43" s="66" t="s">
        <v>123</v>
      </c>
      <c r="B43" s="67">
        <v>18050000</v>
      </c>
      <c r="C43" s="68">
        <v>663162.49300000002</v>
      </c>
      <c r="D43" s="68">
        <v>703923.25310000009</v>
      </c>
      <c r="E43" s="68">
        <v>527674.4953500001</v>
      </c>
      <c r="F43" s="69">
        <v>561795.08428000007</v>
      </c>
      <c r="G43" s="68">
        <v>520356.24898999999</v>
      </c>
      <c r="H43" s="68">
        <v>461167.50902999996</v>
      </c>
      <c r="I43" s="68">
        <v>78095.637199999968</v>
      </c>
      <c r="J43" s="68">
        <v>41438.835290000075</v>
      </c>
      <c r="K43" s="29">
        <f t="shared" si="0"/>
        <v>-101367.40871999995</v>
      </c>
      <c r="L43" s="29">
        <f t="shared" si="1"/>
        <v>84.714544355270121</v>
      </c>
      <c r="M43" s="29">
        <f t="shared" si="2"/>
        <v>-142128.16882000002</v>
      </c>
      <c r="N43" s="29">
        <f t="shared" si="3"/>
        <v>79.809138539736651</v>
      </c>
      <c r="O43" s="29">
        <f t="shared" si="4"/>
        <v>34120.588929999969</v>
      </c>
      <c r="P43" s="29">
        <f t="shared" si="5"/>
        <v>106.46621908594771</v>
      </c>
      <c r="Q43" s="29">
        <f t="shared" si="6"/>
        <v>100627.57525000011</v>
      </c>
      <c r="R43" s="29">
        <f t="shared" si="7"/>
        <v>121.82017884600236</v>
      </c>
      <c r="S43" s="83"/>
      <c r="T43" s="39"/>
    </row>
    <row r="44" spans="1:20" s="86" customFormat="1" ht="11" hidden="1" customHeight="1" x14ac:dyDescent="0.3">
      <c r="A44" s="96" t="s">
        <v>124</v>
      </c>
      <c r="B44" s="67">
        <v>19090100</v>
      </c>
      <c r="C44" s="68">
        <v>0</v>
      </c>
      <c r="D44" s="68">
        <v>0</v>
      </c>
      <c r="E44" s="68">
        <v>0</v>
      </c>
      <c r="F44" s="69">
        <v>0</v>
      </c>
      <c r="G44" s="68">
        <v>0</v>
      </c>
      <c r="H44" s="68">
        <v>0</v>
      </c>
      <c r="I44" s="68">
        <v>0</v>
      </c>
      <c r="J44" s="68">
        <v>0</v>
      </c>
      <c r="K44" s="29">
        <f t="shared" si="0"/>
        <v>0</v>
      </c>
      <c r="L44" s="29">
        <f t="shared" si="1"/>
        <v>0</v>
      </c>
      <c r="M44" s="29">
        <f t="shared" si="2"/>
        <v>0</v>
      </c>
      <c r="N44" s="29">
        <f t="shared" si="3"/>
        <v>0</v>
      </c>
      <c r="O44" s="29">
        <f>F44-E44</f>
        <v>0</v>
      </c>
      <c r="P44" s="29">
        <f>IF(E44=0,0,F44/E44*100)</f>
        <v>0</v>
      </c>
      <c r="Q44" s="29">
        <f t="shared" si="6"/>
        <v>0</v>
      </c>
      <c r="R44" s="29">
        <f t="shared" si="7"/>
        <v>0</v>
      </c>
      <c r="S44" s="83"/>
      <c r="T44" s="39"/>
    </row>
    <row r="45" spans="1:20" s="86" customFormat="1" ht="20.25" customHeight="1" x14ac:dyDescent="0.3">
      <c r="A45" s="66" t="s">
        <v>125</v>
      </c>
      <c r="B45" s="67">
        <v>19090500</v>
      </c>
      <c r="C45" s="68">
        <v>0</v>
      </c>
      <c r="D45" s="68">
        <v>14.7</v>
      </c>
      <c r="E45" s="68">
        <v>14.7</v>
      </c>
      <c r="F45" s="69">
        <v>15.75</v>
      </c>
      <c r="G45" s="68">
        <v>15.4</v>
      </c>
      <c r="H45" s="68">
        <v>-3.5000000000000003E-2</v>
      </c>
      <c r="I45" s="68">
        <v>0.34999999999999964</v>
      </c>
      <c r="J45" s="68">
        <v>0.34999999999999964</v>
      </c>
      <c r="K45" s="29">
        <f t="shared" si="0"/>
        <v>15.75</v>
      </c>
      <c r="L45" s="29">
        <f t="shared" si="1"/>
        <v>0</v>
      </c>
      <c r="M45" s="29">
        <f t="shared" si="2"/>
        <v>1.0500000000000007</v>
      </c>
      <c r="N45" s="29">
        <f t="shared" si="3"/>
        <v>107.14285714285714</v>
      </c>
      <c r="O45" s="29">
        <f>F45-E45</f>
        <v>1.0500000000000007</v>
      </c>
      <c r="P45" s="29">
        <f>IF(E45=0,0,F45/E45*100)</f>
        <v>107.14285714285714</v>
      </c>
      <c r="Q45" s="29">
        <f t="shared" si="6"/>
        <v>15.785</v>
      </c>
      <c r="R45" s="29">
        <f t="shared" si="7"/>
        <v>-44999.999999999993</v>
      </c>
      <c r="S45" s="104"/>
      <c r="T45" s="39"/>
    </row>
    <row r="46" spans="1:20" s="87" customFormat="1" ht="20.25" customHeight="1" x14ac:dyDescent="0.3">
      <c r="A46" s="62" t="s">
        <v>126</v>
      </c>
      <c r="B46" s="63">
        <v>20000000</v>
      </c>
      <c r="C46" s="64">
        <v>165972.011</v>
      </c>
      <c r="D46" s="64">
        <v>198694.32610999997</v>
      </c>
      <c r="E46" s="64">
        <v>155846.28410999998</v>
      </c>
      <c r="F46" s="64">
        <v>179320.18375000005</v>
      </c>
      <c r="G46" s="64">
        <v>160583.97233000002</v>
      </c>
      <c r="H46" s="64">
        <v>139396.83394000001</v>
      </c>
      <c r="I46" s="64">
        <v>21504.084930000005</v>
      </c>
      <c r="J46" s="64">
        <v>18736.211420000036</v>
      </c>
      <c r="K46" s="35">
        <f t="shared" si="0"/>
        <v>13348.172750000056</v>
      </c>
      <c r="L46" s="35">
        <f t="shared" si="1"/>
        <v>108.04242394219111</v>
      </c>
      <c r="M46" s="35">
        <f t="shared" si="2"/>
        <v>-19374.142359999911</v>
      </c>
      <c r="N46" s="35">
        <f t="shared" si="3"/>
        <v>90.249272468266611</v>
      </c>
      <c r="O46" s="35">
        <f t="shared" si="4"/>
        <v>23473.899640000076</v>
      </c>
      <c r="P46" s="35">
        <f t="shared" si="5"/>
        <v>115.06221324047203</v>
      </c>
      <c r="Q46" s="35">
        <f t="shared" si="6"/>
        <v>39923.349810000043</v>
      </c>
      <c r="R46" s="35">
        <f t="shared" si="7"/>
        <v>128.64006927674129</v>
      </c>
      <c r="S46" s="83"/>
      <c r="T46" s="39"/>
    </row>
    <row r="47" spans="1:20" ht="53.4" customHeight="1" x14ac:dyDescent="0.3">
      <c r="A47" s="40" t="s">
        <v>127</v>
      </c>
      <c r="B47" s="67">
        <v>21010300</v>
      </c>
      <c r="C47" s="68">
        <v>3831.54</v>
      </c>
      <c r="D47" s="68">
        <v>6644.9</v>
      </c>
      <c r="E47" s="68">
        <v>5549.45</v>
      </c>
      <c r="F47" s="69">
        <v>6957.8146800000004</v>
      </c>
      <c r="G47" s="68">
        <v>6957.8146800000004</v>
      </c>
      <c r="H47" s="68">
        <v>3080.5255999999999</v>
      </c>
      <c r="I47" s="68">
        <v>2239.2080300000007</v>
      </c>
      <c r="J47" s="68">
        <v>0</v>
      </c>
      <c r="K47" s="29">
        <f t="shared" si="0"/>
        <v>3126.2746800000004</v>
      </c>
      <c r="L47" s="29">
        <f t="shared" si="1"/>
        <v>181.59316306237181</v>
      </c>
      <c r="M47" s="29">
        <f t="shared" si="2"/>
        <v>312.91468000000077</v>
      </c>
      <c r="N47" s="29">
        <f t="shared" si="3"/>
        <v>104.70909539646949</v>
      </c>
      <c r="O47" s="29">
        <f t="shared" si="4"/>
        <v>1408.3646800000006</v>
      </c>
      <c r="P47" s="29">
        <f t="shared" si="5"/>
        <v>125.3784551622233</v>
      </c>
      <c r="Q47" s="29">
        <f t="shared" si="6"/>
        <v>3877.2890800000005</v>
      </c>
      <c r="R47" s="29">
        <f t="shared" si="7"/>
        <v>225.86453039052819</v>
      </c>
      <c r="S47" s="83"/>
      <c r="T47" s="39"/>
    </row>
    <row r="48" spans="1:20" ht="33" customHeight="1" x14ac:dyDescent="0.3">
      <c r="A48" s="40" t="s">
        <v>128</v>
      </c>
      <c r="B48" s="67">
        <v>21050000</v>
      </c>
      <c r="C48" s="68">
        <v>0</v>
      </c>
      <c r="D48" s="68">
        <v>6833.68</v>
      </c>
      <c r="E48" s="68">
        <v>6833.68</v>
      </c>
      <c r="F48" s="69">
        <v>7852.4706299999998</v>
      </c>
      <c r="G48" s="68">
        <v>6833.68</v>
      </c>
      <c r="H48" s="68">
        <v>2019.38652</v>
      </c>
      <c r="I48" s="68">
        <v>0</v>
      </c>
      <c r="J48" s="68">
        <v>1018.7906299999995</v>
      </c>
      <c r="K48" s="29">
        <f t="shared" si="0"/>
        <v>7852.4706299999998</v>
      </c>
      <c r="L48" s="29">
        <f t="shared" si="1"/>
        <v>0</v>
      </c>
      <c r="M48" s="29">
        <f t="shared" si="2"/>
        <v>1018.7906299999995</v>
      </c>
      <c r="N48" s="29">
        <f t="shared" si="3"/>
        <v>114.90837484342258</v>
      </c>
      <c r="O48" s="29">
        <f t="shared" si="4"/>
        <v>1018.7906299999995</v>
      </c>
      <c r="P48" s="29">
        <f t="shared" si="5"/>
        <v>114.90837484342258</v>
      </c>
      <c r="Q48" s="29">
        <f t="shared" si="6"/>
        <v>5833.0841099999998</v>
      </c>
      <c r="R48" s="29">
        <f t="shared" si="7"/>
        <v>388.85426599757631</v>
      </c>
      <c r="S48" s="83"/>
      <c r="T48" s="39"/>
    </row>
    <row r="49" spans="1:20" ht="18" customHeight="1" x14ac:dyDescent="0.3">
      <c r="A49" s="66" t="s">
        <v>129</v>
      </c>
      <c r="B49" s="67">
        <v>21080500</v>
      </c>
      <c r="C49" s="68">
        <v>0</v>
      </c>
      <c r="D49" s="68">
        <v>15</v>
      </c>
      <c r="E49" s="68">
        <v>15</v>
      </c>
      <c r="F49" s="69">
        <v>19.502600000000001</v>
      </c>
      <c r="G49" s="68">
        <v>17.39601</v>
      </c>
      <c r="H49" s="68">
        <v>24.96163</v>
      </c>
      <c r="I49" s="68">
        <v>9.4414599999999993</v>
      </c>
      <c r="J49" s="68">
        <v>2.1065900000000006</v>
      </c>
      <c r="K49" s="29">
        <f t="shared" si="0"/>
        <v>19.502600000000001</v>
      </c>
      <c r="L49" s="29">
        <f t="shared" si="1"/>
        <v>0</v>
      </c>
      <c r="M49" s="29">
        <f t="shared" si="2"/>
        <v>4.502600000000001</v>
      </c>
      <c r="N49" s="29">
        <f t="shared" si="3"/>
        <v>130.01733333333334</v>
      </c>
      <c r="O49" s="29">
        <f t="shared" si="4"/>
        <v>4.502600000000001</v>
      </c>
      <c r="P49" s="29">
        <f t="shared" si="5"/>
        <v>130.01733333333334</v>
      </c>
      <c r="Q49" s="29">
        <f t="shared" si="6"/>
        <v>-5.4590299999999985</v>
      </c>
      <c r="R49" s="29">
        <f t="shared" si="7"/>
        <v>78.130314406551179</v>
      </c>
      <c r="S49" s="83"/>
      <c r="T49" s="39"/>
    </row>
    <row r="50" spans="1:20" ht="32.5" hidden="1" customHeight="1" x14ac:dyDescent="0.3">
      <c r="A50" s="66" t="s">
        <v>130</v>
      </c>
      <c r="B50" s="67">
        <v>21080600</v>
      </c>
      <c r="C50" s="68">
        <v>0</v>
      </c>
      <c r="D50" s="68">
        <v>0</v>
      </c>
      <c r="E50" s="68">
        <v>0</v>
      </c>
      <c r="F50" s="69">
        <v>0</v>
      </c>
      <c r="G50" s="68">
        <v>0</v>
      </c>
      <c r="H50" s="68">
        <v>0</v>
      </c>
      <c r="I50" s="68">
        <v>0</v>
      </c>
      <c r="J50" s="68">
        <v>0</v>
      </c>
      <c r="K50" s="29">
        <f t="shared" si="0"/>
        <v>0</v>
      </c>
      <c r="L50" s="29">
        <f t="shared" si="1"/>
        <v>0</v>
      </c>
      <c r="M50" s="29">
        <f t="shared" si="2"/>
        <v>0</v>
      </c>
      <c r="N50" s="29">
        <f t="shared" si="3"/>
        <v>0</v>
      </c>
      <c r="O50" s="29">
        <f t="shared" si="4"/>
        <v>0</v>
      </c>
      <c r="P50" s="29">
        <f t="shared" si="5"/>
        <v>0</v>
      </c>
      <c r="Q50" s="29">
        <f t="shared" si="6"/>
        <v>0</v>
      </c>
      <c r="R50" s="29">
        <f t="shared" si="7"/>
        <v>0</v>
      </c>
      <c r="S50" s="83"/>
      <c r="T50" s="39"/>
    </row>
    <row r="51" spans="1:20" ht="65.5" customHeight="1" x14ac:dyDescent="0.3">
      <c r="A51" s="66" t="s">
        <v>131</v>
      </c>
      <c r="B51" s="67">
        <v>21080900</v>
      </c>
      <c r="C51" s="68">
        <v>0</v>
      </c>
      <c r="D51" s="68">
        <v>47.295999999999999</v>
      </c>
      <c r="E51" s="68">
        <v>47.295999999999999</v>
      </c>
      <c r="F51" s="69">
        <v>132.87806999999998</v>
      </c>
      <c r="G51" s="68">
        <v>124.13307</v>
      </c>
      <c r="H51" s="68">
        <v>73.132459999999995</v>
      </c>
      <c r="I51" s="68">
        <v>26.136129999999998</v>
      </c>
      <c r="J51" s="68">
        <v>8.7449999999999761</v>
      </c>
      <c r="K51" s="29">
        <f t="shared" si="0"/>
        <v>132.87806999999998</v>
      </c>
      <c r="L51" s="29">
        <f t="shared" si="1"/>
        <v>0</v>
      </c>
      <c r="M51" s="29">
        <f t="shared" si="2"/>
        <v>85.582069999999987</v>
      </c>
      <c r="N51" s="29">
        <f t="shared" si="3"/>
        <v>280.94991119756423</v>
      </c>
      <c r="O51" s="29">
        <f t="shared" si="4"/>
        <v>85.582069999999987</v>
      </c>
      <c r="P51" s="29">
        <f t="shared" si="5"/>
        <v>280.94991119756423</v>
      </c>
      <c r="Q51" s="29">
        <f t="shared" si="6"/>
        <v>59.745609999999985</v>
      </c>
      <c r="R51" s="29">
        <f t="shared" si="7"/>
        <v>181.69506399757373</v>
      </c>
      <c r="S51" s="83"/>
      <c r="T51" s="39"/>
    </row>
    <row r="52" spans="1:20" ht="19.5" customHeight="1" x14ac:dyDescent="0.3">
      <c r="A52" s="66" t="s">
        <v>132</v>
      </c>
      <c r="B52" s="67">
        <v>21081100</v>
      </c>
      <c r="C52" s="68">
        <v>9409.0499999999993</v>
      </c>
      <c r="D52" s="68">
        <v>13647.391</v>
      </c>
      <c r="E52" s="68">
        <v>11148.691000000001</v>
      </c>
      <c r="F52" s="69">
        <v>15347.217639999999</v>
      </c>
      <c r="G52" s="68">
        <v>13534.719720000001</v>
      </c>
      <c r="H52" s="68">
        <v>8490.3308699999998</v>
      </c>
      <c r="I52" s="68">
        <v>1808.7901099999992</v>
      </c>
      <c r="J52" s="68">
        <v>1812.497919999998</v>
      </c>
      <c r="K52" s="29">
        <f t="shared" si="0"/>
        <v>5938.1676399999997</v>
      </c>
      <c r="L52" s="29">
        <f t="shared" si="1"/>
        <v>163.11123482179391</v>
      </c>
      <c r="M52" s="29">
        <f t="shared" si="2"/>
        <v>1699.8266399999993</v>
      </c>
      <c r="N52" s="29">
        <f t="shared" si="3"/>
        <v>112.45532307237332</v>
      </c>
      <c r="O52" s="29">
        <f t="shared" si="4"/>
        <v>4198.5266399999982</v>
      </c>
      <c r="P52" s="29">
        <f t="shared" si="5"/>
        <v>137.65936862004696</v>
      </c>
      <c r="Q52" s="29">
        <f t="shared" si="6"/>
        <v>6856.8867699999992</v>
      </c>
      <c r="R52" s="29">
        <f t="shared" si="7"/>
        <v>180.76112550841023</v>
      </c>
      <c r="S52" s="83"/>
      <c r="T52" s="39"/>
    </row>
    <row r="53" spans="1:20" ht="62.5" customHeight="1" x14ac:dyDescent="0.3">
      <c r="A53" s="97" t="s">
        <v>133</v>
      </c>
      <c r="B53" s="67">
        <v>21081500</v>
      </c>
      <c r="C53" s="68">
        <v>2053.6999999999998</v>
      </c>
      <c r="D53" s="68">
        <v>2523.2769699999999</v>
      </c>
      <c r="E53" s="68">
        <v>1832.8969699999998</v>
      </c>
      <c r="F53" s="69">
        <v>2403.9573899999996</v>
      </c>
      <c r="G53" s="68">
        <v>2274.3390399999994</v>
      </c>
      <c r="H53" s="68">
        <v>2345.9967599999995</v>
      </c>
      <c r="I53" s="68">
        <v>131.85400999999996</v>
      </c>
      <c r="J53" s="68">
        <v>129.61835000000019</v>
      </c>
      <c r="K53" s="29">
        <f t="shared" si="0"/>
        <v>350.25738999999976</v>
      </c>
      <c r="L53" s="29">
        <f t="shared" si="1"/>
        <v>117.05494424696887</v>
      </c>
      <c r="M53" s="29">
        <f t="shared" si="2"/>
        <v>-119.31958000000031</v>
      </c>
      <c r="N53" s="29">
        <f t="shared" si="3"/>
        <v>95.271245233138231</v>
      </c>
      <c r="O53" s="29">
        <f>F53-E53</f>
        <v>571.06041999999979</v>
      </c>
      <c r="P53" s="29">
        <f>IF(E53=0,0,F53/E53*100)</f>
        <v>131.15616585912082</v>
      </c>
      <c r="Q53" s="29">
        <f t="shared" si="6"/>
        <v>57.960630000000037</v>
      </c>
      <c r="R53" s="29">
        <f t="shared" si="7"/>
        <v>102.47061850162147</v>
      </c>
      <c r="S53" s="83"/>
      <c r="T53" s="39"/>
    </row>
    <row r="54" spans="1:20" ht="20.25" customHeight="1" x14ac:dyDescent="0.3">
      <c r="A54" s="66" t="s">
        <v>134</v>
      </c>
      <c r="B54" s="67">
        <v>21081700</v>
      </c>
      <c r="C54" s="68">
        <v>230.2</v>
      </c>
      <c r="D54" s="68">
        <v>252.71999999999997</v>
      </c>
      <c r="E54" s="68">
        <v>201.22</v>
      </c>
      <c r="F54" s="69">
        <v>227.46904000000001</v>
      </c>
      <c r="G54" s="68">
        <v>221.74185999999997</v>
      </c>
      <c r="H54" s="68">
        <v>146.27367000000001</v>
      </c>
      <c r="I54" s="68">
        <v>38.224629999999983</v>
      </c>
      <c r="J54" s="68">
        <v>5.7271800000000326</v>
      </c>
      <c r="K54" s="29">
        <f t="shared" si="0"/>
        <v>-2.7309599999999818</v>
      </c>
      <c r="L54" s="29">
        <f t="shared" si="1"/>
        <v>98.813657688966131</v>
      </c>
      <c r="M54" s="29">
        <f t="shared" si="2"/>
        <v>-25.250959999999964</v>
      </c>
      <c r="N54" s="29">
        <f t="shared" si="3"/>
        <v>90.008325419436545</v>
      </c>
      <c r="O54" s="29">
        <f>F54-E54</f>
        <v>26.249040000000008</v>
      </c>
      <c r="P54" s="29">
        <f>IF(E54=0,0,F54/E54*100)</f>
        <v>113.04494583043436</v>
      </c>
      <c r="Q54" s="29">
        <f t="shared" si="6"/>
        <v>81.195369999999997</v>
      </c>
      <c r="R54" s="29">
        <f t="shared" si="7"/>
        <v>155.50921775600489</v>
      </c>
      <c r="S54" s="83"/>
      <c r="T54" s="39"/>
    </row>
    <row r="55" spans="1:20" ht="49.65" customHeight="1" x14ac:dyDescent="0.3">
      <c r="A55" s="66" t="s">
        <v>135</v>
      </c>
      <c r="B55" s="67">
        <v>21081800</v>
      </c>
      <c r="C55" s="68">
        <v>0</v>
      </c>
      <c r="D55" s="68">
        <v>853.65</v>
      </c>
      <c r="E55" s="68">
        <v>853.65</v>
      </c>
      <c r="F55" s="68">
        <v>1188.2570800000001</v>
      </c>
      <c r="G55" s="68">
        <v>956.52545999999995</v>
      </c>
      <c r="H55" s="68">
        <v>0</v>
      </c>
      <c r="I55" s="68">
        <v>183.29314999999997</v>
      </c>
      <c r="J55" s="68">
        <v>231.73162000000013</v>
      </c>
      <c r="K55" s="29">
        <f t="shared" si="0"/>
        <v>1188.2570800000001</v>
      </c>
      <c r="L55" s="29">
        <f t="shared" si="1"/>
        <v>0</v>
      </c>
      <c r="M55" s="29">
        <f t="shared" si="2"/>
        <v>334.60708000000011</v>
      </c>
      <c r="N55" s="29">
        <f t="shared" si="3"/>
        <v>139.19722134364204</v>
      </c>
      <c r="O55" s="29">
        <f>F55-E55</f>
        <v>334.60708000000011</v>
      </c>
      <c r="P55" s="29">
        <f>IF(E55=0,0,F55/E55*100)</f>
        <v>139.19722134364204</v>
      </c>
      <c r="Q55" s="29">
        <f t="shared" si="6"/>
        <v>1188.2570800000001</v>
      </c>
      <c r="R55" s="29">
        <f t="shared" si="7"/>
        <v>0</v>
      </c>
      <c r="S55" s="83"/>
      <c r="T55" s="39"/>
    </row>
    <row r="56" spans="1:20" ht="54" customHeight="1" x14ac:dyDescent="0.3">
      <c r="A56" s="96" t="s">
        <v>136</v>
      </c>
      <c r="B56" s="67">
        <v>21082400</v>
      </c>
      <c r="C56" s="68">
        <v>22</v>
      </c>
      <c r="D56" s="68">
        <v>221.29</v>
      </c>
      <c r="E56" s="68">
        <v>209.29000000000002</v>
      </c>
      <c r="F56" s="69">
        <v>247.21647000000002</v>
      </c>
      <c r="G56" s="68">
        <v>213.98229000000001</v>
      </c>
      <c r="H56" s="68">
        <v>408.72097999999994</v>
      </c>
      <c r="I56" s="68">
        <v>2.0099999999999993</v>
      </c>
      <c r="J56" s="68">
        <v>33.234180000000009</v>
      </c>
      <c r="K56" s="29">
        <f t="shared" si="0"/>
        <v>225.21647000000002</v>
      </c>
      <c r="L56" s="29">
        <f t="shared" si="1"/>
        <v>1123.7112272727272</v>
      </c>
      <c r="M56" s="29">
        <f t="shared" si="2"/>
        <v>25.926470000000023</v>
      </c>
      <c r="N56" s="29">
        <f t="shared" si="3"/>
        <v>111.71606037326586</v>
      </c>
      <c r="O56" s="29">
        <f>F56-E56</f>
        <v>37.926469999999995</v>
      </c>
      <c r="P56" s="29">
        <f>IF(E56=0,0,F56/E56*100)</f>
        <v>118.12149171006736</v>
      </c>
      <c r="Q56" s="29">
        <f t="shared" si="6"/>
        <v>-161.50450999999993</v>
      </c>
      <c r="R56" s="29">
        <f t="shared" si="7"/>
        <v>60.485387855548801</v>
      </c>
      <c r="S56" s="83"/>
      <c r="T56" s="39"/>
    </row>
    <row r="57" spans="1:20" ht="19.5" customHeight="1" x14ac:dyDescent="0.3">
      <c r="A57" s="105" t="s">
        <v>137</v>
      </c>
      <c r="B57" s="80">
        <v>22010000</v>
      </c>
      <c r="C57" s="81">
        <v>88665.159</v>
      </c>
      <c r="D57" s="81">
        <v>92063.606759999995</v>
      </c>
      <c r="E57" s="81">
        <v>69020.263760000002</v>
      </c>
      <c r="F57" s="99">
        <v>72513.595580000023</v>
      </c>
      <c r="G57" s="81">
        <v>65170.831509999996</v>
      </c>
      <c r="H57" s="81">
        <v>69488.639209999994</v>
      </c>
      <c r="I57" s="81">
        <v>8656.6996000000036</v>
      </c>
      <c r="J57" s="81">
        <v>7342.7640700000265</v>
      </c>
      <c r="K57" s="82">
        <f t="shared" si="0"/>
        <v>-16151.563419999977</v>
      </c>
      <c r="L57" s="82">
        <f t="shared" si="1"/>
        <v>81.783641283494475</v>
      </c>
      <c r="M57" s="82">
        <f t="shared" si="2"/>
        <v>-19550.011179999972</v>
      </c>
      <c r="N57" s="82">
        <f t="shared" si="3"/>
        <v>78.764669484474183</v>
      </c>
      <c r="O57" s="82">
        <f>F57-E57</f>
        <v>3493.3318200000213</v>
      </c>
      <c r="P57" s="82">
        <f>IF(E57=0,0,F57/E57*100)</f>
        <v>105.06131334436388</v>
      </c>
      <c r="Q57" s="82">
        <f t="shared" si="6"/>
        <v>3024.956370000029</v>
      </c>
      <c r="R57" s="82">
        <f t="shared" si="7"/>
        <v>104.35316679732118</v>
      </c>
      <c r="S57" s="83"/>
      <c r="T57" s="39"/>
    </row>
    <row r="58" spans="1:20" ht="53.4" customHeight="1" x14ac:dyDescent="0.3">
      <c r="A58" s="66" t="s">
        <v>138</v>
      </c>
      <c r="B58" s="67">
        <v>22010200</v>
      </c>
      <c r="C58" s="68">
        <v>7.8</v>
      </c>
      <c r="D58" s="68">
        <v>7.8</v>
      </c>
      <c r="E58" s="68">
        <v>7.8</v>
      </c>
      <c r="F58" s="69">
        <v>4.2943999999999996</v>
      </c>
      <c r="G58" s="68">
        <v>2.1471999999999998</v>
      </c>
      <c r="H58" s="68">
        <v>180.01304999999999</v>
      </c>
      <c r="I58" s="68">
        <v>0.26839999999999975</v>
      </c>
      <c r="J58" s="68">
        <v>2.1471999999999998</v>
      </c>
      <c r="K58" s="29">
        <f t="shared" si="0"/>
        <v>-3.5056000000000003</v>
      </c>
      <c r="L58" s="29">
        <f t="shared" si="1"/>
        <v>55.056410256410246</v>
      </c>
      <c r="M58" s="29">
        <f t="shared" si="2"/>
        <v>-3.5056000000000003</v>
      </c>
      <c r="N58" s="29">
        <f t="shared" si="3"/>
        <v>55.056410256410246</v>
      </c>
      <c r="O58" s="29">
        <f t="shared" si="4"/>
        <v>-3.5056000000000003</v>
      </c>
      <c r="P58" s="29">
        <f t="shared" si="5"/>
        <v>55.056410256410246</v>
      </c>
      <c r="Q58" s="29">
        <f t="shared" si="6"/>
        <v>-175.71865</v>
      </c>
      <c r="R58" s="29">
        <f t="shared" si="7"/>
        <v>2.3856048214282244</v>
      </c>
      <c r="S58" s="83"/>
      <c r="T58" s="39"/>
    </row>
    <row r="59" spans="1:20" ht="50.25" customHeight="1" x14ac:dyDescent="0.3">
      <c r="A59" s="66" t="s">
        <v>139</v>
      </c>
      <c r="B59" s="67">
        <v>22010300</v>
      </c>
      <c r="C59" s="68">
        <v>894.2</v>
      </c>
      <c r="D59" s="68">
        <v>849.46</v>
      </c>
      <c r="E59" s="68">
        <v>632.35500000000002</v>
      </c>
      <c r="F59" s="69">
        <v>807.92985000000022</v>
      </c>
      <c r="G59" s="68">
        <v>683.86959000000013</v>
      </c>
      <c r="H59" s="68">
        <v>661.89810000000011</v>
      </c>
      <c r="I59" s="68">
        <v>124.36300000000003</v>
      </c>
      <c r="J59" s="68">
        <v>124.06026000000008</v>
      </c>
      <c r="K59" s="29">
        <f t="shared" si="0"/>
        <v>-86.27014999999983</v>
      </c>
      <c r="L59" s="29">
        <f t="shared" si="1"/>
        <v>90.352253410870077</v>
      </c>
      <c r="M59" s="29">
        <f t="shared" si="2"/>
        <v>-41.530149999999821</v>
      </c>
      <c r="N59" s="29">
        <f t="shared" si="3"/>
        <v>95.110994043274573</v>
      </c>
      <c r="O59" s="29">
        <f>F59-E59</f>
        <v>175.5748500000002</v>
      </c>
      <c r="P59" s="29">
        <f>IF(E59=0,0,F59/E59*100)</f>
        <v>127.76523471784049</v>
      </c>
      <c r="Q59" s="29">
        <f t="shared" si="6"/>
        <v>146.0317500000001</v>
      </c>
      <c r="R59" s="29">
        <f t="shared" si="7"/>
        <v>122.06257277366413</v>
      </c>
      <c r="S59" s="83"/>
      <c r="T59" s="39"/>
    </row>
    <row r="60" spans="1:20" ht="64.5" customHeight="1" x14ac:dyDescent="0.3">
      <c r="A60" s="97" t="s">
        <v>140</v>
      </c>
      <c r="B60" s="67">
        <v>22010500</v>
      </c>
      <c r="C60" s="68">
        <v>3.9</v>
      </c>
      <c r="D60" s="68">
        <v>3.9</v>
      </c>
      <c r="E60" s="68">
        <v>3.9</v>
      </c>
      <c r="F60" s="69">
        <v>6.24</v>
      </c>
      <c r="G60" s="68">
        <v>5.46</v>
      </c>
      <c r="H60" s="68">
        <v>8.58</v>
      </c>
      <c r="I60" s="68">
        <v>0.78000000000000025</v>
      </c>
      <c r="J60" s="68">
        <v>0.78000000000000025</v>
      </c>
      <c r="K60" s="29">
        <f t="shared" si="0"/>
        <v>2.3400000000000003</v>
      </c>
      <c r="L60" s="29">
        <f t="shared" si="1"/>
        <v>160</v>
      </c>
      <c r="M60" s="29">
        <f t="shared" si="2"/>
        <v>2.3400000000000003</v>
      </c>
      <c r="N60" s="29">
        <f t="shared" si="3"/>
        <v>160</v>
      </c>
      <c r="O60" s="29">
        <f t="shared" si="4"/>
        <v>2.3400000000000003</v>
      </c>
      <c r="P60" s="29">
        <f t="shared" si="5"/>
        <v>160</v>
      </c>
      <c r="Q60" s="29">
        <f t="shared" si="6"/>
        <v>-2.34</v>
      </c>
      <c r="R60" s="29">
        <f t="shared" si="7"/>
        <v>72.727272727272734</v>
      </c>
      <c r="S60" s="83"/>
      <c r="T60" s="39"/>
    </row>
    <row r="61" spans="1:20" ht="52" customHeight="1" x14ac:dyDescent="0.3">
      <c r="A61" s="66" t="s">
        <v>141</v>
      </c>
      <c r="B61" s="67">
        <v>22010600</v>
      </c>
      <c r="C61" s="68">
        <v>0</v>
      </c>
      <c r="D61" s="68">
        <v>0</v>
      </c>
      <c r="E61" s="68">
        <v>0</v>
      </c>
      <c r="F61" s="69">
        <v>500</v>
      </c>
      <c r="G61" s="68">
        <v>0</v>
      </c>
      <c r="H61" s="68">
        <v>500</v>
      </c>
      <c r="I61" s="68">
        <v>0</v>
      </c>
      <c r="J61" s="68">
        <v>500</v>
      </c>
      <c r="K61" s="29">
        <f t="shared" si="0"/>
        <v>500</v>
      </c>
      <c r="L61" s="29">
        <f t="shared" si="1"/>
        <v>0</v>
      </c>
      <c r="M61" s="29">
        <f t="shared" si="2"/>
        <v>500</v>
      </c>
      <c r="N61" s="29">
        <f t="shared" si="3"/>
        <v>0</v>
      </c>
      <c r="O61" s="29">
        <f t="shared" si="4"/>
        <v>500</v>
      </c>
      <c r="P61" s="29">
        <f t="shared" si="5"/>
        <v>0</v>
      </c>
      <c r="Q61" s="29">
        <f t="shared" si="6"/>
        <v>0</v>
      </c>
      <c r="R61" s="29">
        <f t="shared" si="7"/>
        <v>100</v>
      </c>
      <c r="S61" s="83"/>
      <c r="T61" s="39"/>
    </row>
    <row r="62" spans="1:20" ht="51" customHeight="1" x14ac:dyDescent="0.3">
      <c r="A62" s="66" t="s">
        <v>142</v>
      </c>
      <c r="B62" s="67">
        <v>22010900</v>
      </c>
      <c r="C62" s="68">
        <v>0</v>
      </c>
      <c r="D62" s="68">
        <v>0</v>
      </c>
      <c r="E62" s="68">
        <v>0</v>
      </c>
      <c r="F62" s="69">
        <v>22.009689999999999</v>
      </c>
      <c r="G62" s="68">
        <v>20.372630000000001</v>
      </c>
      <c r="H62" s="68">
        <v>5.9544700000000006</v>
      </c>
      <c r="I62" s="68">
        <v>8.7848600000000001</v>
      </c>
      <c r="J62" s="68">
        <v>1.6370599999999982</v>
      </c>
      <c r="K62" s="29">
        <f t="shared" si="0"/>
        <v>22.009689999999999</v>
      </c>
      <c r="L62" s="29">
        <f t="shared" si="1"/>
        <v>0</v>
      </c>
      <c r="M62" s="29">
        <f t="shared" si="2"/>
        <v>22.009689999999999</v>
      </c>
      <c r="N62" s="29">
        <f t="shared" si="3"/>
        <v>0</v>
      </c>
      <c r="O62" s="29">
        <f t="shared" si="4"/>
        <v>22.009689999999999</v>
      </c>
      <c r="P62" s="29">
        <f t="shared" si="5"/>
        <v>0</v>
      </c>
      <c r="Q62" s="29">
        <f t="shared" si="6"/>
        <v>16.055219999999998</v>
      </c>
      <c r="R62" s="29">
        <f t="shared" si="7"/>
        <v>369.63306557930423</v>
      </c>
      <c r="S62" s="83"/>
      <c r="T62" s="39"/>
    </row>
    <row r="63" spans="1:20" ht="51.75" customHeight="1" x14ac:dyDescent="0.3">
      <c r="A63" s="66" t="s">
        <v>143</v>
      </c>
      <c r="B63" s="67">
        <v>22011000</v>
      </c>
      <c r="C63" s="68">
        <v>2563.1</v>
      </c>
      <c r="D63" s="68">
        <v>2563.1</v>
      </c>
      <c r="E63" s="68">
        <v>1033.0999999999999</v>
      </c>
      <c r="F63" s="69">
        <v>1056.9000000000001</v>
      </c>
      <c r="G63" s="68">
        <v>1053.6199999999999</v>
      </c>
      <c r="H63" s="68">
        <v>1509.4</v>
      </c>
      <c r="I63" s="68">
        <v>3.28</v>
      </c>
      <c r="J63" s="68">
        <v>3.2800000000002001</v>
      </c>
      <c r="K63" s="29">
        <f t="shared" si="0"/>
        <v>-1506.1999999999998</v>
      </c>
      <c r="L63" s="29">
        <f t="shared" si="1"/>
        <v>41.235222972182129</v>
      </c>
      <c r="M63" s="29">
        <f t="shared" si="2"/>
        <v>-1506.1999999999998</v>
      </c>
      <c r="N63" s="29">
        <f t="shared" si="3"/>
        <v>41.235222972182129</v>
      </c>
      <c r="O63" s="29">
        <f t="shared" si="4"/>
        <v>23.800000000000182</v>
      </c>
      <c r="P63" s="29">
        <f t="shared" si="5"/>
        <v>102.30374600716291</v>
      </c>
      <c r="Q63" s="29">
        <f t="shared" si="6"/>
        <v>-452.5</v>
      </c>
      <c r="R63" s="29">
        <f t="shared" si="7"/>
        <v>70.021200477010737</v>
      </c>
      <c r="S63" s="83"/>
      <c r="T63" s="39"/>
    </row>
    <row r="64" spans="1:20" ht="52.5" customHeight="1" x14ac:dyDescent="0.3">
      <c r="A64" s="66" t="s">
        <v>144</v>
      </c>
      <c r="B64" s="67">
        <v>22011100</v>
      </c>
      <c r="C64" s="68">
        <v>11825</v>
      </c>
      <c r="D64" s="68">
        <v>11825</v>
      </c>
      <c r="E64" s="68">
        <v>8780</v>
      </c>
      <c r="F64" s="69">
        <v>10171.76715</v>
      </c>
      <c r="G64" s="68">
        <v>8996.9631499999996</v>
      </c>
      <c r="H64" s="68">
        <v>9713.4524499999989</v>
      </c>
      <c r="I64" s="68">
        <v>1070.9714999999997</v>
      </c>
      <c r="J64" s="68">
        <v>1174.8040000000001</v>
      </c>
      <c r="K64" s="29">
        <f t="shared" si="0"/>
        <v>-1653.2328500000003</v>
      </c>
      <c r="L64" s="29">
        <f t="shared" si="1"/>
        <v>86.019172515856241</v>
      </c>
      <c r="M64" s="29">
        <f t="shared" si="2"/>
        <v>-1653.2328500000003</v>
      </c>
      <c r="N64" s="29">
        <f t="shared" si="3"/>
        <v>86.019172515856241</v>
      </c>
      <c r="O64" s="29">
        <f t="shared" si="4"/>
        <v>1391.7671499999997</v>
      </c>
      <c r="P64" s="29">
        <f t="shared" si="5"/>
        <v>115.85156207289293</v>
      </c>
      <c r="Q64" s="29">
        <f t="shared" si="6"/>
        <v>458.31470000000081</v>
      </c>
      <c r="R64" s="29">
        <f t="shared" si="7"/>
        <v>104.71835016807027</v>
      </c>
      <c r="S64" s="83"/>
      <c r="T64" s="39"/>
    </row>
    <row r="65" spans="1:20" ht="32.25" customHeight="1" x14ac:dyDescent="0.3">
      <c r="A65" s="66" t="s">
        <v>145</v>
      </c>
      <c r="B65" s="67">
        <v>22011800</v>
      </c>
      <c r="C65" s="68">
        <v>900</v>
      </c>
      <c r="D65" s="68">
        <v>900</v>
      </c>
      <c r="E65" s="68">
        <v>641</v>
      </c>
      <c r="F65" s="69">
        <v>1520.6436000000001</v>
      </c>
      <c r="G65" s="68">
        <v>1397.1796000000002</v>
      </c>
      <c r="H65" s="68">
        <v>963.40800000000002</v>
      </c>
      <c r="I65" s="68">
        <v>139.61900000000014</v>
      </c>
      <c r="J65" s="68">
        <v>123.46399999999994</v>
      </c>
      <c r="K65" s="29">
        <f t="shared" si="0"/>
        <v>620.64360000000011</v>
      </c>
      <c r="L65" s="29">
        <f t="shared" si="1"/>
        <v>168.96040000000002</v>
      </c>
      <c r="M65" s="29">
        <f t="shared" si="2"/>
        <v>620.64360000000011</v>
      </c>
      <c r="N65" s="29">
        <f t="shared" si="3"/>
        <v>168.96040000000002</v>
      </c>
      <c r="O65" s="29">
        <f t="shared" si="4"/>
        <v>879.64360000000011</v>
      </c>
      <c r="P65" s="29">
        <f t="shared" si="5"/>
        <v>237.22989079563183</v>
      </c>
      <c r="Q65" s="29">
        <f t="shared" si="6"/>
        <v>557.23560000000009</v>
      </c>
      <c r="R65" s="29">
        <f t="shared" si="7"/>
        <v>157.84004284789</v>
      </c>
      <c r="S65" s="83"/>
      <c r="T65" s="39"/>
    </row>
    <row r="66" spans="1:20" ht="17.399999999999999" customHeight="1" x14ac:dyDescent="0.3">
      <c r="A66" s="66" t="s">
        <v>146</v>
      </c>
      <c r="B66" s="67">
        <v>22012500</v>
      </c>
      <c r="C66" s="68">
        <v>63961.489000000001</v>
      </c>
      <c r="D66" s="68">
        <v>67035.961760000006</v>
      </c>
      <c r="E66" s="68">
        <v>51087.68376</v>
      </c>
      <c r="F66" s="69">
        <v>50315.503390000005</v>
      </c>
      <c r="G66" s="68">
        <v>45732.295469999997</v>
      </c>
      <c r="H66" s="68">
        <v>50106.137759999998</v>
      </c>
      <c r="I66" s="68">
        <v>6328.7831500000029</v>
      </c>
      <c r="J66" s="68">
        <v>4583.207920000008</v>
      </c>
      <c r="K66" s="29">
        <f t="shared" si="0"/>
        <v>-13645.985609999996</v>
      </c>
      <c r="L66" s="29">
        <f t="shared" si="1"/>
        <v>78.665309667822157</v>
      </c>
      <c r="M66" s="29">
        <f t="shared" si="2"/>
        <v>-16720.45837</v>
      </c>
      <c r="N66" s="29">
        <f t="shared" si="3"/>
        <v>75.05747970042998</v>
      </c>
      <c r="O66" s="29">
        <f t="shared" si="4"/>
        <v>-772.18036999999458</v>
      </c>
      <c r="P66" s="29">
        <f t="shared" si="5"/>
        <v>98.488519515530299</v>
      </c>
      <c r="Q66" s="29">
        <f t="shared" si="6"/>
        <v>209.36563000000751</v>
      </c>
      <c r="R66" s="29">
        <f t="shared" si="7"/>
        <v>100.41784427888423</v>
      </c>
      <c r="S66" s="83"/>
      <c r="T66" s="39"/>
    </row>
    <row r="67" spans="1:20" ht="30.15" customHeight="1" x14ac:dyDescent="0.3">
      <c r="A67" s="66" t="s">
        <v>147</v>
      </c>
      <c r="B67" s="67">
        <v>22012600</v>
      </c>
      <c r="C67" s="68">
        <v>7455.82</v>
      </c>
      <c r="D67" s="68">
        <v>7764.1750000000002</v>
      </c>
      <c r="E67" s="68">
        <v>5979.3149999999996</v>
      </c>
      <c r="F67" s="69">
        <v>7127.6619600000013</v>
      </c>
      <c r="G67" s="68">
        <v>6400.7484300000006</v>
      </c>
      <c r="H67" s="68">
        <v>4677.9670799999994</v>
      </c>
      <c r="I67" s="68">
        <v>895.22769000000005</v>
      </c>
      <c r="J67" s="68">
        <v>726.91353000000072</v>
      </c>
      <c r="K67" s="29">
        <f t="shared" si="0"/>
        <v>-328.15803999999844</v>
      </c>
      <c r="L67" s="29">
        <f t="shared" si="1"/>
        <v>95.598632477715412</v>
      </c>
      <c r="M67" s="29">
        <f t="shared" si="2"/>
        <v>-636.51303999999891</v>
      </c>
      <c r="N67" s="29">
        <f t="shared" si="3"/>
        <v>91.801923063300364</v>
      </c>
      <c r="O67" s="29">
        <f t="shared" si="4"/>
        <v>1148.3469600000017</v>
      </c>
      <c r="P67" s="29">
        <f t="shared" si="5"/>
        <v>119.2053263626352</v>
      </c>
      <c r="Q67" s="29">
        <f t="shared" si="6"/>
        <v>2449.6948800000018</v>
      </c>
      <c r="R67" s="29">
        <f t="shared" si="7"/>
        <v>152.36665496158219</v>
      </c>
      <c r="S67" s="83"/>
      <c r="T67" s="39"/>
    </row>
    <row r="68" spans="1:20" ht="70.5" customHeight="1" x14ac:dyDescent="0.3">
      <c r="A68" s="96" t="s">
        <v>148</v>
      </c>
      <c r="B68" s="67">
        <v>22012900</v>
      </c>
      <c r="C68" s="68">
        <v>30.65</v>
      </c>
      <c r="D68" s="68">
        <v>91.009999999999991</v>
      </c>
      <c r="E68" s="68">
        <v>82.11</v>
      </c>
      <c r="F68" s="69">
        <v>121.94262000000001</v>
      </c>
      <c r="G68" s="68">
        <v>115.14251999999999</v>
      </c>
      <c r="H68" s="68">
        <v>36.392220000000002</v>
      </c>
      <c r="I68" s="68">
        <v>11.733999999999995</v>
      </c>
      <c r="J68" s="68">
        <v>6.8001000000000147</v>
      </c>
      <c r="K68" s="29">
        <f t="shared" si="0"/>
        <v>91.292619999999999</v>
      </c>
      <c r="L68" s="29">
        <f t="shared" si="1"/>
        <v>397.85520391517133</v>
      </c>
      <c r="M68" s="29">
        <f t="shared" si="2"/>
        <v>30.932620000000014</v>
      </c>
      <c r="N68" s="29">
        <f t="shared" si="3"/>
        <v>133.98815514778596</v>
      </c>
      <c r="O68" s="29">
        <f t="shared" si="4"/>
        <v>39.832620000000006</v>
      </c>
      <c r="P68" s="29">
        <f t="shared" si="5"/>
        <v>148.51128973328463</v>
      </c>
      <c r="Q68" s="29">
        <f t="shared" si="6"/>
        <v>85.550399999999996</v>
      </c>
      <c r="R68" s="29">
        <f t="shared" si="7"/>
        <v>335.07881629645016</v>
      </c>
      <c r="S68" s="83"/>
      <c r="T68" s="39"/>
    </row>
    <row r="69" spans="1:20" ht="16.5" customHeight="1" x14ac:dyDescent="0.3">
      <c r="A69" s="66" t="s">
        <v>149</v>
      </c>
      <c r="B69" s="67">
        <v>22013100</v>
      </c>
      <c r="C69" s="68">
        <v>0</v>
      </c>
      <c r="D69" s="68">
        <v>0</v>
      </c>
      <c r="E69" s="68">
        <v>0</v>
      </c>
      <c r="F69" s="69">
        <v>0.78</v>
      </c>
      <c r="G69" s="68">
        <v>0.78</v>
      </c>
      <c r="H69" s="68">
        <v>0</v>
      </c>
      <c r="I69" s="68">
        <v>0</v>
      </c>
      <c r="J69" s="68">
        <v>0</v>
      </c>
      <c r="K69" s="29">
        <f t="shared" si="0"/>
        <v>0.78</v>
      </c>
      <c r="L69" s="29">
        <f t="shared" si="1"/>
        <v>0</v>
      </c>
      <c r="M69" s="29">
        <f t="shared" si="2"/>
        <v>0.78</v>
      </c>
      <c r="N69" s="29">
        <f t="shared" si="3"/>
        <v>0</v>
      </c>
      <c r="O69" s="29">
        <f t="shared" si="4"/>
        <v>0.78</v>
      </c>
      <c r="P69" s="29">
        <f t="shared" si="5"/>
        <v>0</v>
      </c>
      <c r="Q69" s="29">
        <f t="shared" si="6"/>
        <v>0.78</v>
      </c>
      <c r="R69" s="29">
        <f t="shared" si="7"/>
        <v>0</v>
      </c>
      <c r="S69" s="83"/>
      <c r="T69" s="39"/>
    </row>
    <row r="70" spans="1:20" ht="20.5" customHeight="1" x14ac:dyDescent="0.3">
      <c r="A70" s="66" t="s">
        <v>150</v>
      </c>
      <c r="B70" s="67">
        <v>22013200</v>
      </c>
      <c r="C70" s="68">
        <v>410</v>
      </c>
      <c r="D70" s="68">
        <v>410</v>
      </c>
      <c r="E70" s="68">
        <v>310</v>
      </c>
      <c r="F70" s="69">
        <v>353.69099999999997</v>
      </c>
      <c r="G70" s="68">
        <v>314.541</v>
      </c>
      <c r="H70" s="68">
        <v>470.78</v>
      </c>
      <c r="I70" s="68">
        <v>20.850000000000023</v>
      </c>
      <c r="J70" s="68">
        <v>39.149999999999977</v>
      </c>
      <c r="K70" s="29">
        <f t="shared" si="0"/>
        <v>-56.309000000000026</v>
      </c>
      <c r="L70" s="29">
        <f t="shared" si="1"/>
        <v>86.266097560975609</v>
      </c>
      <c r="M70" s="29">
        <f t="shared" si="2"/>
        <v>-56.309000000000026</v>
      </c>
      <c r="N70" s="29">
        <f t="shared" si="3"/>
        <v>86.266097560975609</v>
      </c>
      <c r="O70" s="29">
        <f t="shared" si="4"/>
        <v>43.690999999999974</v>
      </c>
      <c r="P70" s="29">
        <f t="shared" si="5"/>
        <v>114.09387096774194</v>
      </c>
      <c r="Q70" s="29">
        <f t="shared" si="6"/>
        <v>-117.089</v>
      </c>
      <c r="R70" s="29">
        <f t="shared" si="7"/>
        <v>75.128722545562681</v>
      </c>
      <c r="S70" s="83"/>
      <c r="T70" s="39"/>
    </row>
    <row r="71" spans="1:20" ht="20.5" customHeight="1" x14ac:dyDescent="0.3">
      <c r="A71" s="66" t="s">
        <v>151</v>
      </c>
      <c r="B71" s="67">
        <v>22013300</v>
      </c>
      <c r="C71" s="68">
        <v>380</v>
      </c>
      <c r="D71" s="68">
        <v>380</v>
      </c>
      <c r="E71" s="68">
        <v>258</v>
      </c>
      <c r="F71" s="69">
        <v>235.22</v>
      </c>
      <c r="G71" s="68">
        <v>203.22</v>
      </c>
      <c r="H71" s="68">
        <v>376.34</v>
      </c>
      <c r="I71" s="68">
        <v>34</v>
      </c>
      <c r="J71" s="68">
        <v>32</v>
      </c>
      <c r="K71" s="29">
        <f t="shared" si="0"/>
        <v>-144.78</v>
      </c>
      <c r="L71" s="29">
        <f t="shared" si="1"/>
        <v>61.9</v>
      </c>
      <c r="M71" s="29">
        <f t="shared" si="2"/>
        <v>-144.78</v>
      </c>
      <c r="N71" s="29">
        <f t="shared" si="3"/>
        <v>61.9</v>
      </c>
      <c r="O71" s="29">
        <f t="shared" si="4"/>
        <v>-22.78</v>
      </c>
      <c r="P71" s="29">
        <f t="shared" si="5"/>
        <v>91.170542635658919</v>
      </c>
      <c r="Q71" s="29">
        <f t="shared" si="6"/>
        <v>-141.11999999999998</v>
      </c>
      <c r="R71" s="29">
        <f t="shared" si="7"/>
        <v>62.501992878779831</v>
      </c>
      <c r="S71" s="83"/>
      <c r="T71" s="39"/>
    </row>
    <row r="72" spans="1:20" ht="17.149999999999999" customHeight="1" x14ac:dyDescent="0.3">
      <c r="A72" s="66" t="s">
        <v>152</v>
      </c>
      <c r="B72" s="67">
        <v>22013400</v>
      </c>
      <c r="C72" s="68">
        <v>233.2</v>
      </c>
      <c r="D72" s="68">
        <v>233.2</v>
      </c>
      <c r="E72" s="68">
        <v>205</v>
      </c>
      <c r="F72" s="69">
        <v>269.01191999999998</v>
      </c>
      <c r="G72" s="68">
        <v>244.49192000000002</v>
      </c>
      <c r="H72" s="68">
        <v>278.31608</v>
      </c>
      <c r="I72" s="68">
        <v>18.038000000000011</v>
      </c>
      <c r="J72" s="68">
        <v>24.519999999999953</v>
      </c>
      <c r="K72" s="29">
        <f t="shared" si="0"/>
        <v>35.811919999999986</v>
      </c>
      <c r="L72" s="29">
        <f t="shared" si="1"/>
        <v>115.35674099485421</v>
      </c>
      <c r="M72" s="29">
        <f t="shared" si="2"/>
        <v>35.811919999999986</v>
      </c>
      <c r="N72" s="29">
        <f t="shared" si="3"/>
        <v>115.35674099485421</v>
      </c>
      <c r="O72" s="29">
        <f t="shared" si="4"/>
        <v>64.011919999999975</v>
      </c>
      <c r="P72" s="29">
        <f t="shared" si="5"/>
        <v>131.22532682926828</v>
      </c>
      <c r="Q72" s="29">
        <f t="shared" si="6"/>
        <v>-9.3041600000000244</v>
      </c>
      <c r="R72" s="29">
        <f t="shared" si="7"/>
        <v>96.65698079679764</v>
      </c>
      <c r="S72" s="83"/>
      <c r="T72" s="39"/>
    </row>
    <row r="73" spans="1:20" ht="46.5" customHeight="1" x14ac:dyDescent="0.3">
      <c r="A73" s="106" t="s">
        <v>153</v>
      </c>
      <c r="B73" s="67">
        <v>22080400</v>
      </c>
      <c r="C73" s="68">
        <v>60457.09</v>
      </c>
      <c r="D73" s="68">
        <v>60811.913</v>
      </c>
      <c r="E73" s="68">
        <v>45690.445999999996</v>
      </c>
      <c r="F73" s="69">
        <v>49391.150480000004</v>
      </c>
      <c r="G73" s="68">
        <v>43305.186060000007</v>
      </c>
      <c r="H73" s="68">
        <v>42849.08382</v>
      </c>
      <c r="I73" s="68">
        <v>5121.6888199999994</v>
      </c>
      <c r="J73" s="68">
        <v>6085.9644199999966</v>
      </c>
      <c r="K73" s="29">
        <f t="shared" si="0"/>
        <v>-11065.939519999993</v>
      </c>
      <c r="L73" s="29">
        <f t="shared" si="1"/>
        <v>81.696208798670284</v>
      </c>
      <c r="M73" s="29">
        <f t="shared" si="2"/>
        <v>-11420.762519999997</v>
      </c>
      <c r="N73" s="29">
        <f t="shared" si="3"/>
        <v>81.219530916582102</v>
      </c>
      <c r="O73" s="29">
        <f t="shared" si="4"/>
        <v>3700.7044800000076</v>
      </c>
      <c r="P73" s="29">
        <f t="shared" si="5"/>
        <v>108.09951489639651</v>
      </c>
      <c r="Q73" s="29">
        <f t="shared" si="6"/>
        <v>6542.066660000004</v>
      </c>
      <c r="R73" s="29">
        <f t="shared" si="7"/>
        <v>115.26769320782179</v>
      </c>
      <c r="S73" s="83"/>
      <c r="T73" s="39"/>
    </row>
    <row r="74" spans="1:20" ht="18.75" customHeight="1" x14ac:dyDescent="0.3">
      <c r="A74" s="66" t="s">
        <v>154</v>
      </c>
      <c r="B74" s="67">
        <v>22090000</v>
      </c>
      <c r="C74" s="68">
        <v>780.77200000000005</v>
      </c>
      <c r="D74" s="68">
        <v>784.24382000000014</v>
      </c>
      <c r="E74" s="68">
        <v>545.4668200000001</v>
      </c>
      <c r="F74" s="69">
        <v>643.19032000000016</v>
      </c>
      <c r="G74" s="68">
        <v>541.20287000000008</v>
      </c>
      <c r="H74" s="68">
        <v>572.31529000000012</v>
      </c>
      <c r="I74" s="68">
        <v>108.33154000000002</v>
      </c>
      <c r="J74" s="68">
        <v>101.98745000000008</v>
      </c>
      <c r="K74" s="29">
        <f t="shared" ref="K74:K84" si="10">F74-C74</f>
        <v>-137.58167999999989</v>
      </c>
      <c r="L74" s="29">
        <f t="shared" ref="L74:L84" si="11">IF(C74=0,0,F74/C74*100)</f>
        <v>82.378763582710462</v>
      </c>
      <c r="M74" s="29">
        <f t="shared" ref="M74:M84" si="12">F74-D74</f>
        <v>-141.05349999999999</v>
      </c>
      <c r="N74" s="29">
        <f t="shared" ref="N74:N84" si="13">IF(D74=0,0,F74/D74*100)</f>
        <v>82.014075673557755</v>
      </c>
      <c r="O74" s="29">
        <f t="shared" ref="O74:O84" si="14">F74-E74</f>
        <v>97.723500000000058</v>
      </c>
      <c r="P74" s="29">
        <f t="shared" ref="P74:P84" si="15">IF(E74=0,0,F74/E74*100)</f>
        <v>117.91557183991503</v>
      </c>
      <c r="Q74" s="29">
        <f t="shared" ref="Q74:Q84" si="16">F74-H74</f>
        <v>70.875030000000038</v>
      </c>
      <c r="R74" s="29">
        <f t="shared" ref="R74:R84" si="17">IF(H74=0,0,F74/H74*100)</f>
        <v>112.38391341947198</v>
      </c>
      <c r="S74" s="83"/>
      <c r="T74" s="39"/>
    </row>
    <row r="75" spans="1:20" ht="53.5" customHeight="1" x14ac:dyDescent="0.3">
      <c r="A75" s="66" t="s">
        <v>155</v>
      </c>
      <c r="B75" s="67">
        <v>22130000</v>
      </c>
      <c r="C75" s="68">
        <v>36.200000000000003</v>
      </c>
      <c r="D75" s="68">
        <v>184.62900000000002</v>
      </c>
      <c r="E75" s="68">
        <v>171.87900000000002</v>
      </c>
      <c r="F75" s="69">
        <v>248.46617000000003</v>
      </c>
      <c r="G75" s="68">
        <v>230.15657000000004</v>
      </c>
      <c r="H75" s="68">
        <v>47.245420000000003</v>
      </c>
      <c r="I75" s="68">
        <v>32.240920000000003</v>
      </c>
      <c r="J75" s="68">
        <v>18.309599999999989</v>
      </c>
      <c r="K75" s="29">
        <f t="shared" si="10"/>
        <v>212.26617000000005</v>
      </c>
      <c r="L75" s="29">
        <f t="shared" si="11"/>
        <v>686.37063535911602</v>
      </c>
      <c r="M75" s="29">
        <f t="shared" si="12"/>
        <v>63.837170000000015</v>
      </c>
      <c r="N75" s="29">
        <f t="shared" si="13"/>
        <v>134.57591710944652</v>
      </c>
      <c r="O75" s="29">
        <f t="shared" si="14"/>
        <v>76.587170000000015</v>
      </c>
      <c r="P75" s="29">
        <f t="shared" si="15"/>
        <v>144.55877099587502</v>
      </c>
      <c r="Q75" s="29">
        <f t="shared" si="16"/>
        <v>201.22075000000004</v>
      </c>
      <c r="R75" s="29">
        <f t="shared" si="17"/>
        <v>525.90530468350164</v>
      </c>
      <c r="S75" s="83"/>
      <c r="T75" s="39"/>
    </row>
    <row r="76" spans="1:20" ht="15.5" x14ac:dyDescent="0.3">
      <c r="A76" s="106" t="s">
        <v>129</v>
      </c>
      <c r="B76" s="67">
        <v>24060300</v>
      </c>
      <c r="C76" s="68">
        <v>471.3</v>
      </c>
      <c r="D76" s="68">
        <v>8756.4515600000013</v>
      </c>
      <c r="E76" s="68">
        <v>8677.7765600000002</v>
      </c>
      <c r="F76" s="69">
        <v>13474.614979999998</v>
      </c>
      <c r="G76" s="68">
        <v>12977.077960000001</v>
      </c>
      <c r="H76" s="68">
        <v>3962.1810799999994</v>
      </c>
      <c r="I76" s="68">
        <v>660.58101999999974</v>
      </c>
      <c r="J76" s="68">
        <v>497.53701999999794</v>
      </c>
      <c r="K76" s="29">
        <f t="shared" si="10"/>
        <v>13003.314979999999</v>
      </c>
      <c r="L76" s="29">
        <f t="shared" si="11"/>
        <v>2859.031398260131</v>
      </c>
      <c r="M76" s="29">
        <f t="shared" si="12"/>
        <v>4718.1634199999971</v>
      </c>
      <c r="N76" s="29">
        <f t="shared" si="13"/>
        <v>153.88213921667599</v>
      </c>
      <c r="O76" s="29">
        <f t="shared" si="14"/>
        <v>4796.8384199999982</v>
      </c>
      <c r="P76" s="29">
        <f t="shared" si="15"/>
        <v>155.2772750811643</v>
      </c>
      <c r="Q76" s="29">
        <f t="shared" si="16"/>
        <v>9512.4339</v>
      </c>
      <c r="R76" s="29">
        <f t="shared" si="17"/>
        <v>340.080746132885</v>
      </c>
      <c r="S76" s="83"/>
      <c r="T76" s="39"/>
    </row>
    <row r="77" spans="1:20" ht="18.75" hidden="1" customHeight="1" x14ac:dyDescent="0.3">
      <c r="A77" s="106" t="s">
        <v>156</v>
      </c>
      <c r="B77" s="67">
        <v>24060600</v>
      </c>
      <c r="C77" s="68">
        <v>0</v>
      </c>
      <c r="D77" s="68">
        <v>0</v>
      </c>
      <c r="E77" s="68">
        <v>0</v>
      </c>
      <c r="F77" s="69">
        <v>0</v>
      </c>
      <c r="G77" s="68">
        <v>0</v>
      </c>
      <c r="H77" s="68">
        <v>0</v>
      </c>
      <c r="I77" s="68">
        <v>0</v>
      </c>
      <c r="J77" s="68">
        <v>0</v>
      </c>
      <c r="K77" s="29">
        <f t="shared" si="10"/>
        <v>0</v>
      </c>
      <c r="L77" s="29">
        <f t="shared" si="11"/>
        <v>0</v>
      </c>
      <c r="M77" s="29">
        <f t="shared" si="12"/>
        <v>0</v>
      </c>
      <c r="N77" s="29">
        <f t="shared" si="13"/>
        <v>0</v>
      </c>
      <c r="O77" s="29">
        <f t="shared" si="14"/>
        <v>0</v>
      </c>
      <c r="P77" s="29">
        <f t="shared" si="15"/>
        <v>0</v>
      </c>
      <c r="Q77" s="29">
        <f t="shared" si="16"/>
        <v>0</v>
      </c>
      <c r="R77" s="29">
        <f t="shared" si="17"/>
        <v>0</v>
      </c>
      <c r="S77" s="83"/>
      <c r="T77" s="39"/>
    </row>
    <row r="78" spans="1:20" ht="35" hidden="1" customHeight="1" x14ac:dyDescent="0.3">
      <c r="A78" s="106" t="s">
        <v>157</v>
      </c>
      <c r="B78" s="67">
        <v>24061900</v>
      </c>
      <c r="C78" s="68">
        <v>0</v>
      </c>
      <c r="D78" s="68">
        <v>0</v>
      </c>
      <c r="E78" s="68">
        <v>0</v>
      </c>
      <c r="F78" s="69">
        <v>0</v>
      </c>
      <c r="G78" s="68">
        <v>0</v>
      </c>
      <c r="H78" s="68">
        <v>0</v>
      </c>
      <c r="I78" s="68">
        <v>0</v>
      </c>
      <c r="J78" s="68">
        <v>0</v>
      </c>
      <c r="K78" s="29">
        <f t="shared" si="10"/>
        <v>0</v>
      </c>
      <c r="L78" s="29">
        <f t="shared" si="11"/>
        <v>0</v>
      </c>
      <c r="M78" s="29">
        <f t="shared" si="12"/>
        <v>0</v>
      </c>
      <c r="N78" s="29">
        <f t="shared" si="13"/>
        <v>0</v>
      </c>
      <c r="O78" s="29">
        <f>F78-E78</f>
        <v>0</v>
      </c>
      <c r="P78" s="29">
        <f>IF(E78=0,0,F78/E78*100)</f>
        <v>0</v>
      </c>
      <c r="Q78" s="29">
        <f t="shared" si="16"/>
        <v>0</v>
      </c>
      <c r="R78" s="29">
        <f t="shared" si="17"/>
        <v>0</v>
      </c>
      <c r="S78" s="83"/>
      <c r="T78" s="39"/>
    </row>
    <row r="79" spans="1:20" ht="66.5" customHeight="1" x14ac:dyDescent="0.3">
      <c r="A79" s="106" t="s">
        <v>158</v>
      </c>
      <c r="B79" s="67">
        <v>24062000</v>
      </c>
      <c r="C79" s="68">
        <v>0</v>
      </c>
      <c r="D79" s="68">
        <v>0</v>
      </c>
      <c r="E79" s="68">
        <v>0</v>
      </c>
      <c r="F79" s="69">
        <v>139.87514999999999</v>
      </c>
      <c r="G79" s="68">
        <v>139.87514999999999</v>
      </c>
      <c r="H79" s="68">
        <v>0</v>
      </c>
      <c r="I79" s="68">
        <v>0</v>
      </c>
      <c r="J79" s="68">
        <v>0</v>
      </c>
      <c r="K79" s="29">
        <f t="shared" si="10"/>
        <v>139.87514999999999</v>
      </c>
      <c r="L79" s="29">
        <f t="shared" si="11"/>
        <v>0</v>
      </c>
      <c r="M79" s="29">
        <f t="shared" si="12"/>
        <v>139.87514999999999</v>
      </c>
      <c r="N79" s="29">
        <f t="shared" si="13"/>
        <v>0</v>
      </c>
      <c r="O79" s="29">
        <f t="shared" si="14"/>
        <v>139.87514999999999</v>
      </c>
      <c r="P79" s="29">
        <f t="shared" si="15"/>
        <v>0</v>
      </c>
      <c r="Q79" s="29">
        <f t="shared" si="16"/>
        <v>139.87514999999999</v>
      </c>
      <c r="R79" s="29">
        <f t="shared" si="17"/>
        <v>0</v>
      </c>
      <c r="S79" s="83"/>
      <c r="T79" s="39"/>
    </row>
    <row r="80" spans="1:20" ht="99" customHeight="1" x14ac:dyDescent="0.3">
      <c r="A80" s="107" t="s">
        <v>159</v>
      </c>
      <c r="B80" s="67">
        <v>24062200</v>
      </c>
      <c r="C80" s="68">
        <v>15</v>
      </c>
      <c r="D80" s="68">
        <v>5054.2780000000002</v>
      </c>
      <c r="E80" s="68">
        <v>5049.2780000000002</v>
      </c>
      <c r="F80" s="69">
        <v>8532.5074700000005</v>
      </c>
      <c r="G80" s="68">
        <v>7085.3100799999993</v>
      </c>
      <c r="H80" s="68">
        <v>5888.0406300000004</v>
      </c>
      <c r="I80" s="68">
        <v>2485.5855099999994</v>
      </c>
      <c r="J80" s="68">
        <v>1447.1973900000012</v>
      </c>
      <c r="K80" s="29">
        <f t="shared" si="10"/>
        <v>8517.5074700000005</v>
      </c>
      <c r="L80" s="29">
        <f t="shared" si="11"/>
        <v>56883.383133333336</v>
      </c>
      <c r="M80" s="29">
        <f t="shared" si="12"/>
        <v>3478.2294700000002</v>
      </c>
      <c r="N80" s="29">
        <f t="shared" si="13"/>
        <v>168.81753378029464</v>
      </c>
      <c r="O80" s="29">
        <f t="shared" si="14"/>
        <v>3483.2294700000002</v>
      </c>
      <c r="P80" s="29">
        <f t="shared" si="15"/>
        <v>168.98470375368518</v>
      </c>
      <c r="Q80" s="29">
        <f t="shared" si="16"/>
        <v>2644.46684</v>
      </c>
      <c r="R80" s="29">
        <f t="shared" si="17"/>
        <v>144.91251005514886</v>
      </c>
      <c r="S80" s="83"/>
      <c r="T80" s="39"/>
    </row>
    <row r="81" spans="1:20" ht="18.75" customHeight="1" x14ac:dyDescent="0.3">
      <c r="A81" s="36" t="s">
        <v>160</v>
      </c>
      <c r="B81" s="63">
        <v>30000000</v>
      </c>
      <c r="C81" s="64">
        <v>25</v>
      </c>
      <c r="D81" s="64">
        <v>38.1</v>
      </c>
      <c r="E81" s="64">
        <v>33.1</v>
      </c>
      <c r="F81" s="91">
        <v>365.61737000000011</v>
      </c>
      <c r="G81" s="64">
        <v>65.931619999999995</v>
      </c>
      <c r="H81" s="64">
        <v>56.393590000000003</v>
      </c>
      <c r="I81" s="64">
        <v>8.0280999999999985</v>
      </c>
      <c r="J81" s="64">
        <v>299.6857500000001</v>
      </c>
      <c r="K81" s="35">
        <f t="shared" si="10"/>
        <v>340.61737000000011</v>
      </c>
      <c r="L81" s="35">
        <f t="shared" si="11"/>
        <v>1462.4694800000004</v>
      </c>
      <c r="M81" s="35">
        <f t="shared" si="12"/>
        <v>327.51737000000008</v>
      </c>
      <c r="N81" s="35">
        <f t="shared" si="13"/>
        <v>959.62564304461966</v>
      </c>
      <c r="O81" s="35">
        <f t="shared" si="14"/>
        <v>332.51737000000008</v>
      </c>
      <c r="P81" s="35">
        <f t="shared" si="15"/>
        <v>1104.5841993957706</v>
      </c>
      <c r="Q81" s="35">
        <f t="shared" si="16"/>
        <v>309.22378000000009</v>
      </c>
      <c r="R81" s="35">
        <f t="shared" si="17"/>
        <v>648.33143270361063</v>
      </c>
      <c r="S81" s="83"/>
      <c r="T81" s="39"/>
    </row>
    <row r="82" spans="1:20" ht="72" customHeight="1" x14ac:dyDescent="0.3">
      <c r="A82" s="106" t="s">
        <v>161</v>
      </c>
      <c r="B82" s="67">
        <v>31010200</v>
      </c>
      <c r="C82" s="68">
        <v>25</v>
      </c>
      <c r="D82" s="68">
        <v>38.1</v>
      </c>
      <c r="E82" s="68">
        <v>33.1</v>
      </c>
      <c r="F82" s="69">
        <v>360.61737000000011</v>
      </c>
      <c r="G82" s="68">
        <v>65.931619999999995</v>
      </c>
      <c r="H82" s="68">
        <v>56.393590000000003</v>
      </c>
      <c r="I82" s="68">
        <v>8.0280999999999985</v>
      </c>
      <c r="J82" s="68">
        <v>294.6857500000001</v>
      </c>
      <c r="K82" s="29">
        <f t="shared" si="10"/>
        <v>335.61737000000011</v>
      </c>
      <c r="L82" s="29">
        <f t="shared" si="11"/>
        <v>1442.4694800000004</v>
      </c>
      <c r="M82" s="29">
        <f t="shared" si="12"/>
        <v>322.51737000000008</v>
      </c>
      <c r="N82" s="29">
        <f t="shared" si="13"/>
        <v>946.50228346456709</v>
      </c>
      <c r="O82" s="29">
        <f t="shared" si="14"/>
        <v>327.51737000000008</v>
      </c>
      <c r="P82" s="29">
        <f t="shared" si="15"/>
        <v>1089.4784592145018</v>
      </c>
      <c r="Q82" s="29">
        <f t="shared" si="16"/>
        <v>304.22378000000009</v>
      </c>
      <c r="R82" s="29">
        <f t="shared" si="17"/>
        <v>639.46517680466889</v>
      </c>
      <c r="S82" s="83"/>
      <c r="T82" s="39"/>
    </row>
    <row r="83" spans="1:20" ht="31" customHeight="1" x14ac:dyDescent="0.3">
      <c r="A83" s="106" t="s">
        <v>162</v>
      </c>
      <c r="B83" s="67">
        <v>31020000</v>
      </c>
      <c r="C83" s="68">
        <v>0</v>
      </c>
      <c r="D83" s="68">
        <v>0</v>
      </c>
      <c r="E83" s="68">
        <v>0</v>
      </c>
      <c r="F83" s="69">
        <v>5</v>
      </c>
      <c r="G83" s="68">
        <v>0</v>
      </c>
      <c r="H83" s="68">
        <v>0</v>
      </c>
      <c r="I83" s="68">
        <v>0</v>
      </c>
      <c r="J83" s="68">
        <v>5</v>
      </c>
      <c r="K83" s="29">
        <f t="shared" si="10"/>
        <v>5</v>
      </c>
      <c r="L83" s="29">
        <f t="shared" si="11"/>
        <v>0</v>
      </c>
      <c r="M83" s="29">
        <f t="shared" si="12"/>
        <v>5</v>
      </c>
      <c r="N83" s="29">
        <f t="shared" si="13"/>
        <v>0</v>
      </c>
      <c r="O83" s="29">
        <f t="shared" si="14"/>
        <v>5</v>
      </c>
      <c r="P83" s="29">
        <f t="shared" si="15"/>
        <v>0</v>
      </c>
      <c r="Q83" s="29">
        <f t="shared" si="16"/>
        <v>5</v>
      </c>
      <c r="R83" s="29">
        <f t="shared" si="17"/>
        <v>0</v>
      </c>
      <c r="S83" s="83"/>
      <c r="T83" s="39"/>
    </row>
    <row r="84" spans="1:20" ht="23.25" customHeight="1" x14ac:dyDescent="0.3">
      <c r="A84" s="108" t="s">
        <v>163</v>
      </c>
      <c r="B84" s="109"/>
      <c r="C84" s="110">
        <v>5762437.0809999993</v>
      </c>
      <c r="D84" s="110">
        <v>6183152.6275500013</v>
      </c>
      <c r="E84" s="110">
        <v>4741370.6147999996</v>
      </c>
      <c r="F84" s="111">
        <v>5146849.8677300001</v>
      </c>
      <c r="G84" s="110">
        <v>4540332.5443000002</v>
      </c>
      <c r="H84" s="110">
        <v>3978004.8962600003</v>
      </c>
      <c r="I84" s="110">
        <v>637391.94257000019</v>
      </c>
      <c r="J84" s="110">
        <v>606517.32342999987</v>
      </c>
      <c r="K84" s="112">
        <f t="shared" si="10"/>
        <v>-615587.21326999925</v>
      </c>
      <c r="L84" s="112">
        <f t="shared" si="11"/>
        <v>89.317241913152969</v>
      </c>
      <c r="M84" s="112">
        <f t="shared" si="12"/>
        <v>-1036302.7598200012</v>
      </c>
      <c r="N84" s="112">
        <f t="shared" si="13"/>
        <v>83.239896825405978</v>
      </c>
      <c r="O84" s="112">
        <f t="shared" si="14"/>
        <v>405479.25293000042</v>
      </c>
      <c r="P84" s="112">
        <f t="shared" si="15"/>
        <v>108.55194174579633</v>
      </c>
      <c r="Q84" s="112">
        <f t="shared" si="16"/>
        <v>1168844.9714699998</v>
      </c>
      <c r="R84" s="112">
        <f t="shared" si="17"/>
        <v>129.38269313265332</v>
      </c>
      <c r="S84" s="113"/>
      <c r="T84" s="39"/>
    </row>
    <row r="85" spans="1:20" x14ac:dyDescent="0.3">
      <c r="F85" s="115"/>
    </row>
    <row r="86" spans="1:20" x14ac:dyDescent="0.3">
      <c r="F86" s="116"/>
      <c r="G86" s="117"/>
    </row>
    <row r="87" spans="1:20" x14ac:dyDescent="0.3">
      <c r="D87" s="118"/>
      <c r="E87" s="42"/>
      <c r="F87" s="119"/>
    </row>
    <row r="88" spans="1:20" x14ac:dyDescent="0.3">
      <c r="D88" s="42"/>
      <c r="E88" s="42"/>
    </row>
    <row r="89" spans="1:20" x14ac:dyDescent="0.3">
      <c r="D89" s="42"/>
      <c r="E89" s="42"/>
    </row>
    <row r="90" spans="1:20" x14ac:dyDescent="0.3">
      <c r="D90" s="42"/>
      <c r="E90" s="42"/>
    </row>
    <row r="91" spans="1:20" x14ac:dyDescent="0.3">
      <c r="D91" s="42"/>
      <c r="E91" s="42"/>
    </row>
    <row r="92" spans="1:20" x14ac:dyDescent="0.3">
      <c r="D92" s="42"/>
      <c r="E92" s="42"/>
    </row>
    <row r="93" spans="1:20" x14ac:dyDescent="0.3">
      <c r="D93" s="42"/>
      <c r="E93" s="42"/>
    </row>
  </sheetData>
  <mergeCells count="22">
    <mergeCell ref="A9:R9"/>
    <mergeCell ref="A84:B84"/>
    <mergeCell ref="K6:R6"/>
    <mergeCell ref="F7:F8"/>
    <mergeCell ref="G7:G8"/>
    <mergeCell ref="H7:H8"/>
    <mergeCell ref="I7:I8"/>
    <mergeCell ref="J7:J8"/>
    <mergeCell ref="K7:L7"/>
    <mergeCell ref="M7:N7"/>
    <mergeCell ref="O7:P7"/>
    <mergeCell ref="Q7:R7"/>
    <mergeCell ref="A1:R1"/>
    <mergeCell ref="A2:R2"/>
    <mergeCell ref="A3:R3"/>
    <mergeCell ref="A4:R4"/>
    <mergeCell ref="A6:A8"/>
    <mergeCell ref="B6:B8"/>
    <mergeCell ref="C6:C8"/>
    <mergeCell ref="D6:D8"/>
    <mergeCell ref="E6:E8"/>
    <mergeCell ref="F6:J6"/>
  </mergeCells>
  <printOptions horizontalCentered="1"/>
  <pageMargins left="0.15748031496062992" right="0.19685039370078741" top="0.19685039370078741" bottom="0.15748031496062992" header="0.15748031496062992" footer="0.23622047244094491"/>
  <pageSetup paperSize="9" scale="50" fitToHeight="0" orientation="landscape" r:id="rId1"/>
  <headerFooter alignWithMargins="0"/>
  <rowBreaks count="2" manualBreakCount="2">
    <brk id="32" max="17" man="1"/>
    <brk id="60" max="17" man="1"/>
  </rowBreaks>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ЗагФ_ТГ</vt:lpstr>
      <vt:lpstr>По платежах_Область</vt:lpstr>
      <vt:lpstr>'По платежах_Область'!Заголовки_для_друку</vt:lpstr>
      <vt:lpstr>ЗагФ_ТГ!Область_друку</vt:lpstr>
      <vt:lpstr>'По платежах_Область'!Область_друку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YROSLAVSKA</dc:creator>
  <cp:lastModifiedBy>YROSLAVSKA</cp:lastModifiedBy>
  <dcterms:created xsi:type="dcterms:W3CDTF">2023-11-13T13:01:03Z</dcterms:created>
  <dcterms:modified xsi:type="dcterms:W3CDTF">2023-11-13T13:17:34Z</dcterms:modified>
</cp:coreProperties>
</file>