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01.10" sheetId="4" r:id="rId1"/>
    <sheet name="Лист1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L49" i="4"/>
  <c r="K49"/>
  <c r="H49"/>
  <c r="G49"/>
  <c r="F49"/>
  <c r="J48"/>
  <c r="I48"/>
  <c r="J47"/>
  <c r="I47"/>
  <c r="J46"/>
  <c r="I46"/>
  <c r="J45"/>
  <c r="I45"/>
  <c r="J44"/>
  <c r="J49" s="1"/>
  <c r="I44"/>
  <c r="J43"/>
  <c r="I43"/>
  <c r="J42"/>
  <c r="I42"/>
  <c r="J41"/>
  <c r="I41"/>
  <c r="L38"/>
  <c r="K38"/>
  <c r="K50" s="1"/>
  <c r="F38"/>
  <c r="F50" s="1"/>
  <c r="J37"/>
  <c r="I37"/>
  <c r="H36"/>
  <c r="H38" s="1"/>
  <c r="H50" s="1"/>
  <c r="G36"/>
  <c r="I36" s="1"/>
  <c r="F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L14"/>
  <c r="L39" s="1"/>
  <c r="L51" s="1"/>
  <c r="K14"/>
  <c r="J13"/>
  <c r="I13"/>
  <c r="J12"/>
  <c r="I12"/>
  <c r="J11"/>
  <c r="I11"/>
  <c r="J10"/>
  <c r="I10"/>
  <c r="H9"/>
  <c r="H14" s="1"/>
  <c r="H39" s="1"/>
  <c r="G9"/>
  <c r="G14" s="1"/>
  <c r="F9"/>
  <c r="F14" s="1"/>
  <c r="F39" s="1"/>
  <c r="F51" s="1"/>
  <c r="J8"/>
  <c r="I8"/>
  <c r="J7"/>
  <c r="I7"/>
  <c r="K39" l="1"/>
  <c r="K51" s="1"/>
  <c r="L50"/>
  <c r="I49"/>
  <c r="J38"/>
  <c r="J50" s="1"/>
  <c r="H51"/>
  <c r="J14"/>
  <c r="J39" s="1"/>
  <c r="J51" s="1"/>
  <c r="J9"/>
  <c r="I14"/>
  <c r="I9"/>
  <c r="J36"/>
  <c r="G38"/>
  <c r="G50" s="1"/>
  <c r="I50" s="1"/>
  <c r="I38" l="1"/>
  <c r="G39"/>
  <c r="G51" l="1"/>
  <c r="I51" s="1"/>
  <c r="I39"/>
</calcChain>
</file>

<file path=xl/sharedStrings.xml><?xml version="1.0" encoding="utf-8"?>
<sst xmlns="http://schemas.openxmlformats.org/spreadsheetml/2006/main" count="78" uniqueCount="68">
  <si>
    <t>НАДХОДЖЕННЯ  ТРАНСФЕРТІВ З  ДЕРЖАВНОГО БЮДЖЕТУ  ДО БЮДЖЕТУ ЧЕРНІВЕЦЬКОЇ ОБЛАСТІ</t>
  </si>
  <si>
    <t xml:space="preserve">                                       станом на 01 жовтня 2024 року                             </t>
  </si>
  <si>
    <t>(грн. коп.)</t>
  </si>
  <si>
    <t>Назва</t>
  </si>
  <si>
    <t>КПКВК по ДБ</t>
  </si>
  <si>
    <t>КЕКВ по ДБ</t>
  </si>
  <si>
    <t>КБКД</t>
  </si>
  <si>
    <t>ТКПК</t>
  </si>
  <si>
    <t>Виділеннні асигнування</t>
  </si>
  <si>
    <t>Надійшло з початку року</t>
  </si>
  <si>
    <t>Недоотримано з ДБ</t>
  </si>
  <si>
    <t xml:space="preserve">Перераховано в ДБ </t>
  </si>
  <si>
    <t>Надійшло з урахуванням повернення в ДБ</t>
  </si>
  <si>
    <t>на 2024 рік</t>
  </si>
  <si>
    <t>на січень - вересень  2024 року</t>
  </si>
  <si>
    <t>Сума</t>
  </si>
  <si>
    <t>%</t>
  </si>
  <si>
    <t>Загальний фонд</t>
  </si>
  <si>
    <t>Базова дотація</t>
  </si>
  <si>
    <t>351 1050</t>
  </si>
  <si>
    <t>2620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</si>
  <si>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</si>
  <si>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351 1060</t>
  </si>
  <si>
    <t>371 1930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</si>
  <si>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тг</t>
  </si>
  <si>
    <t xml:space="preserve"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тг </t>
  </si>
  <si>
    <t>Додаткова дотація з державного бюджету місцевим бюджетам на здійснення повноважень органів МС на деокупованих, тимчасово окупованих та ін. територіях України, що зазнали негативного впливу від рф</t>
  </si>
  <si>
    <t>Додаткова дотація з державного бюджету місцевим бюджетам на оплату комунальних послуг в опалювальний період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</si>
  <si>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територіальних</t>
  </si>
  <si>
    <t xml:space="preserve">Р А З О М   ДОТАЦІЙ </t>
  </si>
  <si>
    <t>Субвенція з державного бюджету на жилі приміщення для внутрішньо переміщених осіб, які захищали територіальну цілісність України</t>
  </si>
  <si>
    <t>Субвенція з державного бюджету на забезпечення окремих видатків районних рад, спрямованих на виконання їх повноважень</t>
  </si>
  <si>
    <t>Субвенція з державного бюджету місцевим бюджетам на придбання шкільних автобусів</t>
  </si>
  <si>
    <t>Субвенція з державного бюджету місцевим бюджетам на облаштування безпечних умов у закладах загальної середньої освіти</t>
  </si>
  <si>
    <t>Субвенція з державного бюджету місцевим бюджетам на реалізацію програми "Спроможна школа для кращих результатів</t>
  </si>
  <si>
    <t>Субвенція з державного бюджету місцевим бюджетам на виконання заходів з проекту " Активні парки - локації здорової України"</t>
  </si>
  <si>
    <t>Субвенція з державного бюджету місцевим бюджетам на здійсненя підтримки окремих закладів та заходів у систелі охорони здоров"я</t>
  </si>
  <si>
    <t>Субвенція з державного бюджету місцевим бюджетам на придбання обладнання, створення та модернізацію їдалень (харчоблоків) закладів загальної середньої освіти</t>
  </si>
  <si>
    <t>Субвенція з державного бюджету місцевим бюджетам на створення навчально-практичних центрів сучасної проф-тех освіти</t>
  </si>
  <si>
    <t>Освітня субвенція з державного бюджету місцевим бюджетам</t>
  </si>
  <si>
    <t>221 1190</t>
  </si>
  <si>
    <t>Субвенція з державного бюджету місцевим бюджетам на здійснення заходів щодо соціально - економічного розвитку окремих територій</t>
  </si>
  <si>
    <t>Субвенція з державного бюджету місцевим бюджетам на здійснення заходів щодо підтримки територій внаслідок збройного конфлікту на сході України</t>
  </si>
  <si>
    <t>Субвенція з державного бюджету місцевим бюджетам на розвиток мережі ЦНАПів</t>
  </si>
  <si>
    <t>Субвенція з державного бюджету місцевим бюджетам на розроблення комплексних планів просторового розвитку територій ТГ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</si>
  <si>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</si>
  <si>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надання державної підтримки особам з особливими освітніми потребами</t>
  </si>
  <si>
    <t>221 1220</t>
  </si>
  <si>
    <t>2620, 3220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</si>
  <si>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насильсьва та/або насильства за ознакою статі</t>
  </si>
  <si>
    <t>Субвенція з державного бюджету місцевим бюджетам на боротьбу з COVID-19 під час навчального процесу в закладах ЗСО</t>
  </si>
  <si>
    <t>Субвенція з державного бюджету на жилі приміщення для учасників бойових дій, на території Донецької і Луганської областей</t>
  </si>
  <si>
    <t>Субвенція з державного бюджету на жилі приміщення для учасників бойових дій, на території інших держав</t>
  </si>
  <si>
    <t>Субвенція з державного бюджету місцевим бюджетам на проведення виборів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</si>
  <si>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</si>
  <si>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реалізацію проектів ремонтно-реставраційнихробіт памяток культурної спадщини</t>
  </si>
  <si>
    <t>Р А З О М  по області СУБВЕНЦІЙ  по загальному фонду</t>
  </si>
  <si>
    <t>Всього по області дотацій та субвенцій по ЗФ</t>
  </si>
  <si>
    <t>Спеціальний фонд</t>
  </si>
  <si>
    <t>Субвенція з державного бюджету місцевим бюджетам на розвиток комунальної інфраструктури, у тому числі на придбання комунальної техніки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</si>
  <si>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</si>
  <si>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державного бюджету місцевим бюджетам на проектування, будівництво, модернізацію обєктів соціальної сфери, культурної спадщини, що мають вплив на життєдіяльність населення</t>
  </si>
  <si>
    <t>Субвенція з державного бюджету місцевим бюджетам на реалізаці. проектів, спрямованих на ліквідацію наслідків збройної агресії</t>
  </si>
  <si>
    <t>Субвенція  з ДБ місцевим бюджетам на фінансове забезпечення будівництва, реконструкції, ремонту і утримання автомобільних доріг для загального користування місцевого значення, вулиць і доріг комунальної власності у населених пунктах</t>
  </si>
  <si>
    <t>313 1090</t>
  </si>
  <si>
    <t>Р А З О М  по області СУБВЕНЦІЙ   по спеціальному фонду</t>
  </si>
  <si>
    <t>Р А З О М по області  СУБВЕНЦІЙ  загального фонду та спецфонду</t>
  </si>
  <si>
    <t>В Ь О Г О  ПО ОБЛАСТІ  ДОТАЦІЙ ТА СУБВЕНЦІЙ ЗФ та СФ</t>
  </si>
</sst>
</file>

<file path=xl/styles.xml><?xml version="1.0" encoding="utf-8"?>
<styleSheet xmlns="http://schemas.openxmlformats.org/spreadsheetml/2006/main">
  <numFmts count="4">
    <numFmt numFmtId="164" formatCode="_-* #,##0.00_₴_-;\-* #,##0.00_₴_-;_-* &quot;-&quot;??_₴_-;_-@_-"/>
    <numFmt numFmtId="165" formatCode="0.0"/>
    <numFmt numFmtId="166" formatCode="#,##0.0"/>
    <numFmt numFmtId="167" formatCode="#,##0.00_ ;\-#,##0.00\ "/>
  </numFmts>
  <fonts count="35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 Cyr"/>
      <family val="1"/>
      <charset val="204"/>
    </font>
    <font>
      <sz val="18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8">
    <xf numFmtId="0" fontId="0" fillId="0" borderId="0"/>
    <xf numFmtId="164" fontId="2" fillId="0" borderId="0" applyFont="0" applyFill="0" applyBorder="0" applyAlignment="0" applyProtection="0"/>
    <xf numFmtId="0" fontId="10" fillId="0" borderId="0"/>
    <xf numFmtId="0" fontId="12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2" fillId="0" borderId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18" fillId="9" borderId="6" applyNumberFormat="0" applyAlignment="0" applyProtection="0"/>
    <xf numFmtId="0" fontId="19" fillId="6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23" fillId="0" borderId="0"/>
    <xf numFmtId="0" fontId="24" fillId="0" borderId="10" applyNumberFormat="0" applyFill="0" applyAlignment="0" applyProtection="0"/>
    <xf numFmtId="0" fontId="25" fillId="22" borderId="11" applyNumberFormat="0" applyAlignment="0" applyProtection="0"/>
    <xf numFmtId="0" fontId="26" fillId="0" borderId="0" applyNumberFormat="0" applyFill="0" applyBorder="0" applyAlignment="0" applyProtection="0"/>
    <xf numFmtId="0" fontId="27" fillId="23" borderId="6" applyNumberFormat="0" applyAlignment="0" applyProtection="0"/>
    <xf numFmtId="0" fontId="28" fillId="0" borderId="12" applyNumberFormat="0" applyFill="0" applyAlignment="0" applyProtection="0"/>
    <xf numFmtId="0" fontId="29" fillId="5" borderId="0" applyNumberFormat="0" applyBorder="0" applyAlignment="0" applyProtection="0"/>
    <xf numFmtId="0" fontId="2" fillId="24" borderId="13" applyNumberFormat="0" applyFont="0" applyAlignment="0" applyProtection="0"/>
    <xf numFmtId="0" fontId="12" fillId="24" borderId="13" applyNumberFormat="0" applyFont="0" applyAlignment="0" applyProtection="0"/>
    <xf numFmtId="0" fontId="30" fillId="23" borderId="14" applyNumberFormat="0" applyAlignment="0" applyProtection="0"/>
    <xf numFmtId="0" fontId="31" fillId="25" borderId="0" applyNumberFormat="0" applyBorder="0" applyAlignment="0" applyProtection="0"/>
    <xf numFmtId="0" fontId="32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164" fontId="3" fillId="0" borderId="0" xfId="1" applyFont="1" applyFill="1" applyBorder="1" applyAlignment="1">
      <alignment horizontal="right" vertical="center"/>
    </xf>
    <xf numFmtId="0" fontId="4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0" fontId="8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4" fontId="3" fillId="0" borderId="3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49" fontId="3" fillId="0" borderId="1" xfId="2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 vertical="center"/>
    </xf>
    <xf numFmtId="164" fontId="3" fillId="0" borderId="1" xfId="1" applyFont="1" applyFill="1" applyBorder="1" applyAlignment="1">
      <alignment horizontal="right" vertical="center"/>
    </xf>
    <xf numFmtId="0" fontId="4" fillId="0" borderId="1" xfId="2" applyFont="1" applyFill="1" applyBorder="1" applyAlignment="1" applyProtection="1">
      <alignment horizontal="left" vertical="center" wrapText="1"/>
      <protection locked="0"/>
    </xf>
    <xf numFmtId="49" fontId="3" fillId="0" borderId="1" xfId="2" applyNumberFormat="1" applyFont="1" applyFill="1" applyBorder="1" applyAlignment="1" applyProtection="1">
      <alignment horizontal="right" vertical="center" wrapText="1"/>
      <protection locked="0"/>
    </xf>
    <xf numFmtId="49" fontId="11" fillId="0" borderId="1" xfId="0" applyNumberFormat="1" applyFont="1" applyFill="1" applyBorder="1" applyAlignment="1">
      <alignment horizontal="right" vertical="center"/>
    </xf>
    <xf numFmtId="164" fontId="3" fillId="0" borderId="1" xfId="1" applyFont="1" applyBorder="1" applyAlignment="1">
      <alignment horizontal="center" vertical="center" wrapText="1"/>
    </xf>
    <xf numFmtId="0" fontId="4" fillId="0" borderId="1" xfId="3" applyFont="1" applyBorder="1" applyAlignment="1">
      <alignment vertical="center" wrapText="1"/>
    </xf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right" vertical="center"/>
    </xf>
    <xf numFmtId="0" fontId="13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3" fillId="0" borderId="1" xfId="1" applyFont="1" applyFill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164" fontId="1" fillId="0" borderId="1" xfId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4" fontId="1" fillId="0" borderId="0" xfId="1" applyFont="1" applyFill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15" fillId="0" borderId="1" xfId="1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right" vertical="center" wrapText="1"/>
    </xf>
    <xf numFmtId="167" fontId="3" fillId="0" borderId="1" xfId="1" applyNumberFormat="1" applyFont="1" applyFill="1" applyBorder="1" applyAlignment="1">
      <alignment horizontal="right" vertical="center" wrapText="1"/>
    </xf>
    <xf numFmtId="167" fontId="3" fillId="0" borderId="1" xfId="1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 applyProtection="1">
      <alignment horizontal="right" vertical="center" wrapText="1"/>
    </xf>
    <xf numFmtId="4" fontId="3" fillId="3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vertical="center"/>
    </xf>
    <xf numFmtId="165" fontId="1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4" fontId="13" fillId="2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5" fontId="1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164" fontId="3" fillId="0" borderId="0" xfId="1" applyFont="1" applyFill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4" fontId="16" fillId="2" borderId="0" xfId="0" applyNumberFormat="1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right" vertical="center" wrapText="1"/>
    </xf>
    <xf numFmtId="0" fontId="8" fillId="2" borderId="0" xfId="0" applyFont="1" applyFill="1"/>
    <xf numFmtId="4" fontId="8" fillId="0" borderId="0" xfId="0" applyNumberFormat="1" applyFont="1" applyFill="1" applyAlignment="1">
      <alignment horizontal="center" vertical="center" wrapText="1"/>
    </xf>
    <xf numFmtId="165" fontId="8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64" fontId="3" fillId="0" borderId="0" xfId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 wrapText="1"/>
    </xf>
  </cellXfs>
  <cellStyles count="68">
    <cellStyle name="20% — акцент1" xfId="4"/>
    <cellStyle name="20% — акцент2" xfId="5"/>
    <cellStyle name="20% — акцент3" xfId="6"/>
    <cellStyle name="20% — акцент4" xfId="7"/>
    <cellStyle name="20% — акцент5" xfId="8"/>
    <cellStyle name="20% — акцент6" xfId="9"/>
    <cellStyle name="20% – Акцентування1" xfId="10"/>
    <cellStyle name="20% – Акцентування2" xfId="11"/>
    <cellStyle name="20% – Акцентування3" xfId="12"/>
    <cellStyle name="20% – Акцентування4" xfId="13"/>
    <cellStyle name="20% – Акцентування5" xfId="14"/>
    <cellStyle name="20% – Акцентування6" xfId="15"/>
    <cellStyle name="40% — акцент1" xfId="16"/>
    <cellStyle name="40% — акцент2" xfId="17"/>
    <cellStyle name="40% — акцент3" xfId="18"/>
    <cellStyle name="40% — акцент4" xfId="19"/>
    <cellStyle name="40% — акцент5" xfId="20"/>
    <cellStyle name="40% — акцент6" xfId="21"/>
    <cellStyle name="40% – Акцентування1" xfId="22"/>
    <cellStyle name="40% – Акцентування2" xfId="23"/>
    <cellStyle name="40% – Акцентування3" xfId="24"/>
    <cellStyle name="40% – Акцентування4" xfId="25"/>
    <cellStyle name="40% – Акцентування5" xfId="26"/>
    <cellStyle name="40% – Акцентування6" xfId="27"/>
    <cellStyle name="60% — акцент1" xfId="28"/>
    <cellStyle name="60% — акцент2" xfId="29"/>
    <cellStyle name="60% — акцент3" xfId="30"/>
    <cellStyle name="60% — акцент4" xfId="31"/>
    <cellStyle name="60% — акцент5" xfId="32"/>
    <cellStyle name="60% — акцент6" xfId="33"/>
    <cellStyle name="60% – Акцентування1" xfId="34"/>
    <cellStyle name="60% – Акцентування2" xfId="35"/>
    <cellStyle name="60% – Акцентування3" xfId="36"/>
    <cellStyle name="60% – Акцентування4" xfId="37"/>
    <cellStyle name="60% – Акцентування5" xfId="38"/>
    <cellStyle name="60% – Акцентування6" xfId="39"/>
    <cellStyle name="Normal_Доходи" xfId="40"/>
    <cellStyle name="Акцентування1" xfId="41"/>
    <cellStyle name="Акцентування2" xfId="42"/>
    <cellStyle name="Акцентування3" xfId="43"/>
    <cellStyle name="Акцентування4" xfId="44"/>
    <cellStyle name="Акцентування5" xfId="45"/>
    <cellStyle name="Акцентування6" xfId="46"/>
    <cellStyle name="Ввід" xfId="47"/>
    <cellStyle name="Добре" xfId="48"/>
    <cellStyle name="Заголовок 1 2" xfId="49"/>
    <cellStyle name="Заголовок 2 2" xfId="50"/>
    <cellStyle name="Заголовок 3 2" xfId="51"/>
    <cellStyle name="Заголовок 4 2" xfId="52"/>
    <cellStyle name="Звичайний 2" xfId="53"/>
    <cellStyle name="Звичайний 3" xfId="54"/>
    <cellStyle name="Зв'язана клітинка" xfId="55"/>
    <cellStyle name="Контрольна клітинка" xfId="56"/>
    <cellStyle name="Назва" xfId="57"/>
    <cellStyle name="Обчислення" xfId="58"/>
    <cellStyle name="Обычный" xfId="0" builtinId="0"/>
    <cellStyle name="Обычный 2" xfId="3"/>
    <cellStyle name="Обычный_ZV1PIV98" xfId="2"/>
    <cellStyle name="Підсумок" xfId="59"/>
    <cellStyle name="Поганий" xfId="60"/>
    <cellStyle name="Примечание 2" xfId="61"/>
    <cellStyle name="Примітка" xfId="62"/>
    <cellStyle name="Результат" xfId="63"/>
    <cellStyle name="Середній" xfId="64"/>
    <cellStyle name="Стиль 1" xfId="65"/>
    <cellStyle name="Текст попередження" xfId="66"/>
    <cellStyle name="Текст пояснення" xfId="67"/>
    <cellStyle name="Финансов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"/>
  <sheetViews>
    <sheetView tabSelected="1" zoomScale="78" zoomScaleNormal="78" workbookViewId="0">
      <selection activeCell="F59" sqref="F59"/>
    </sheetView>
  </sheetViews>
  <sheetFormatPr defaultRowHeight="22.8"/>
  <cols>
    <col min="1" max="1" width="77.77734375" style="86" customWidth="1"/>
    <col min="2" max="2" width="14.109375" style="87" hidden="1" customWidth="1"/>
    <col min="3" max="3" width="10.6640625" style="87" hidden="1" customWidth="1"/>
    <col min="4" max="4" width="16.44140625" style="16" customWidth="1"/>
    <col min="5" max="5" width="8.44140625" style="16" hidden="1" customWidth="1"/>
    <col min="6" max="6" width="27.77734375" style="88" customWidth="1"/>
    <col min="7" max="7" width="33.33203125" style="88" customWidth="1"/>
    <col min="8" max="8" width="29.6640625" style="89" customWidth="1"/>
    <col min="9" max="9" width="19" style="90" customWidth="1"/>
    <col min="10" max="10" width="29.33203125" style="16" customWidth="1"/>
    <col min="11" max="11" width="24.33203125" style="85" customWidth="1"/>
    <col min="12" max="12" width="29.109375" style="80" customWidth="1"/>
    <col min="13" max="256" width="8.88671875" style="16"/>
    <col min="257" max="257" width="77.77734375" style="16" customWidth="1"/>
    <col min="258" max="259" width="0" style="16" hidden="1" customWidth="1"/>
    <col min="260" max="260" width="16.44140625" style="16" customWidth="1"/>
    <col min="261" max="261" width="0" style="16" hidden="1" customWidth="1"/>
    <col min="262" max="262" width="27.77734375" style="16" customWidth="1"/>
    <col min="263" max="263" width="33.33203125" style="16" customWidth="1"/>
    <col min="264" max="264" width="29.6640625" style="16" customWidth="1"/>
    <col min="265" max="265" width="19" style="16" customWidth="1"/>
    <col min="266" max="266" width="29.33203125" style="16" customWidth="1"/>
    <col min="267" max="267" width="24.33203125" style="16" customWidth="1"/>
    <col min="268" max="268" width="29.109375" style="16" customWidth="1"/>
    <col min="269" max="512" width="8.88671875" style="16"/>
    <col min="513" max="513" width="77.77734375" style="16" customWidth="1"/>
    <col min="514" max="515" width="0" style="16" hidden="1" customWidth="1"/>
    <col min="516" max="516" width="16.44140625" style="16" customWidth="1"/>
    <col min="517" max="517" width="0" style="16" hidden="1" customWidth="1"/>
    <col min="518" max="518" width="27.77734375" style="16" customWidth="1"/>
    <col min="519" max="519" width="33.33203125" style="16" customWidth="1"/>
    <col min="520" max="520" width="29.6640625" style="16" customWidth="1"/>
    <col min="521" max="521" width="19" style="16" customWidth="1"/>
    <col min="522" max="522" width="29.33203125" style="16" customWidth="1"/>
    <col min="523" max="523" width="24.33203125" style="16" customWidth="1"/>
    <col min="524" max="524" width="29.109375" style="16" customWidth="1"/>
    <col min="525" max="768" width="8.88671875" style="16"/>
    <col min="769" max="769" width="77.77734375" style="16" customWidth="1"/>
    <col min="770" max="771" width="0" style="16" hidden="1" customWidth="1"/>
    <col min="772" max="772" width="16.44140625" style="16" customWidth="1"/>
    <col min="773" max="773" width="0" style="16" hidden="1" customWidth="1"/>
    <col min="774" max="774" width="27.77734375" style="16" customWidth="1"/>
    <col min="775" max="775" width="33.33203125" style="16" customWidth="1"/>
    <col min="776" max="776" width="29.6640625" style="16" customWidth="1"/>
    <col min="777" max="777" width="19" style="16" customWidth="1"/>
    <col min="778" max="778" width="29.33203125" style="16" customWidth="1"/>
    <col min="779" max="779" width="24.33203125" style="16" customWidth="1"/>
    <col min="780" max="780" width="29.109375" style="16" customWidth="1"/>
    <col min="781" max="1024" width="8.88671875" style="16"/>
    <col min="1025" max="1025" width="77.77734375" style="16" customWidth="1"/>
    <col min="1026" max="1027" width="0" style="16" hidden="1" customWidth="1"/>
    <col min="1028" max="1028" width="16.44140625" style="16" customWidth="1"/>
    <col min="1029" max="1029" width="0" style="16" hidden="1" customWidth="1"/>
    <col min="1030" max="1030" width="27.77734375" style="16" customWidth="1"/>
    <col min="1031" max="1031" width="33.33203125" style="16" customWidth="1"/>
    <col min="1032" max="1032" width="29.6640625" style="16" customWidth="1"/>
    <col min="1033" max="1033" width="19" style="16" customWidth="1"/>
    <col min="1034" max="1034" width="29.33203125" style="16" customWidth="1"/>
    <col min="1035" max="1035" width="24.33203125" style="16" customWidth="1"/>
    <col min="1036" max="1036" width="29.109375" style="16" customWidth="1"/>
    <col min="1037" max="1280" width="8.88671875" style="16"/>
    <col min="1281" max="1281" width="77.77734375" style="16" customWidth="1"/>
    <col min="1282" max="1283" width="0" style="16" hidden="1" customWidth="1"/>
    <col min="1284" max="1284" width="16.44140625" style="16" customWidth="1"/>
    <col min="1285" max="1285" width="0" style="16" hidden="1" customWidth="1"/>
    <col min="1286" max="1286" width="27.77734375" style="16" customWidth="1"/>
    <col min="1287" max="1287" width="33.33203125" style="16" customWidth="1"/>
    <col min="1288" max="1288" width="29.6640625" style="16" customWidth="1"/>
    <col min="1289" max="1289" width="19" style="16" customWidth="1"/>
    <col min="1290" max="1290" width="29.33203125" style="16" customWidth="1"/>
    <col min="1291" max="1291" width="24.33203125" style="16" customWidth="1"/>
    <col min="1292" max="1292" width="29.109375" style="16" customWidth="1"/>
    <col min="1293" max="1536" width="8.88671875" style="16"/>
    <col min="1537" max="1537" width="77.77734375" style="16" customWidth="1"/>
    <col min="1538" max="1539" width="0" style="16" hidden="1" customWidth="1"/>
    <col min="1540" max="1540" width="16.44140625" style="16" customWidth="1"/>
    <col min="1541" max="1541" width="0" style="16" hidden="1" customWidth="1"/>
    <col min="1542" max="1542" width="27.77734375" style="16" customWidth="1"/>
    <col min="1543" max="1543" width="33.33203125" style="16" customWidth="1"/>
    <col min="1544" max="1544" width="29.6640625" style="16" customWidth="1"/>
    <col min="1545" max="1545" width="19" style="16" customWidth="1"/>
    <col min="1546" max="1546" width="29.33203125" style="16" customWidth="1"/>
    <col min="1547" max="1547" width="24.33203125" style="16" customWidth="1"/>
    <col min="1548" max="1548" width="29.109375" style="16" customWidth="1"/>
    <col min="1549" max="1792" width="8.88671875" style="16"/>
    <col min="1793" max="1793" width="77.77734375" style="16" customWidth="1"/>
    <col min="1794" max="1795" width="0" style="16" hidden="1" customWidth="1"/>
    <col min="1796" max="1796" width="16.44140625" style="16" customWidth="1"/>
    <col min="1797" max="1797" width="0" style="16" hidden="1" customWidth="1"/>
    <col min="1798" max="1798" width="27.77734375" style="16" customWidth="1"/>
    <col min="1799" max="1799" width="33.33203125" style="16" customWidth="1"/>
    <col min="1800" max="1800" width="29.6640625" style="16" customWidth="1"/>
    <col min="1801" max="1801" width="19" style="16" customWidth="1"/>
    <col min="1802" max="1802" width="29.33203125" style="16" customWidth="1"/>
    <col min="1803" max="1803" width="24.33203125" style="16" customWidth="1"/>
    <col min="1804" max="1804" width="29.109375" style="16" customWidth="1"/>
    <col min="1805" max="2048" width="8.88671875" style="16"/>
    <col min="2049" max="2049" width="77.77734375" style="16" customWidth="1"/>
    <col min="2050" max="2051" width="0" style="16" hidden="1" customWidth="1"/>
    <col min="2052" max="2052" width="16.44140625" style="16" customWidth="1"/>
    <col min="2053" max="2053" width="0" style="16" hidden="1" customWidth="1"/>
    <col min="2054" max="2054" width="27.77734375" style="16" customWidth="1"/>
    <col min="2055" max="2055" width="33.33203125" style="16" customWidth="1"/>
    <col min="2056" max="2056" width="29.6640625" style="16" customWidth="1"/>
    <col min="2057" max="2057" width="19" style="16" customWidth="1"/>
    <col min="2058" max="2058" width="29.33203125" style="16" customWidth="1"/>
    <col min="2059" max="2059" width="24.33203125" style="16" customWidth="1"/>
    <col min="2060" max="2060" width="29.109375" style="16" customWidth="1"/>
    <col min="2061" max="2304" width="8.88671875" style="16"/>
    <col min="2305" max="2305" width="77.77734375" style="16" customWidth="1"/>
    <col min="2306" max="2307" width="0" style="16" hidden="1" customWidth="1"/>
    <col min="2308" max="2308" width="16.44140625" style="16" customWidth="1"/>
    <col min="2309" max="2309" width="0" style="16" hidden="1" customWidth="1"/>
    <col min="2310" max="2310" width="27.77734375" style="16" customWidth="1"/>
    <col min="2311" max="2311" width="33.33203125" style="16" customWidth="1"/>
    <col min="2312" max="2312" width="29.6640625" style="16" customWidth="1"/>
    <col min="2313" max="2313" width="19" style="16" customWidth="1"/>
    <col min="2314" max="2314" width="29.33203125" style="16" customWidth="1"/>
    <col min="2315" max="2315" width="24.33203125" style="16" customWidth="1"/>
    <col min="2316" max="2316" width="29.109375" style="16" customWidth="1"/>
    <col min="2317" max="2560" width="8.88671875" style="16"/>
    <col min="2561" max="2561" width="77.77734375" style="16" customWidth="1"/>
    <col min="2562" max="2563" width="0" style="16" hidden="1" customWidth="1"/>
    <col min="2564" max="2564" width="16.44140625" style="16" customWidth="1"/>
    <col min="2565" max="2565" width="0" style="16" hidden="1" customWidth="1"/>
    <col min="2566" max="2566" width="27.77734375" style="16" customWidth="1"/>
    <col min="2567" max="2567" width="33.33203125" style="16" customWidth="1"/>
    <col min="2568" max="2568" width="29.6640625" style="16" customWidth="1"/>
    <col min="2569" max="2569" width="19" style="16" customWidth="1"/>
    <col min="2570" max="2570" width="29.33203125" style="16" customWidth="1"/>
    <col min="2571" max="2571" width="24.33203125" style="16" customWidth="1"/>
    <col min="2572" max="2572" width="29.109375" style="16" customWidth="1"/>
    <col min="2573" max="2816" width="8.88671875" style="16"/>
    <col min="2817" max="2817" width="77.77734375" style="16" customWidth="1"/>
    <col min="2818" max="2819" width="0" style="16" hidden="1" customWidth="1"/>
    <col min="2820" max="2820" width="16.44140625" style="16" customWidth="1"/>
    <col min="2821" max="2821" width="0" style="16" hidden="1" customWidth="1"/>
    <col min="2822" max="2822" width="27.77734375" style="16" customWidth="1"/>
    <col min="2823" max="2823" width="33.33203125" style="16" customWidth="1"/>
    <col min="2824" max="2824" width="29.6640625" style="16" customWidth="1"/>
    <col min="2825" max="2825" width="19" style="16" customWidth="1"/>
    <col min="2826" max="2826" width="29.33203125" style="16" customWidth="1"/>
    <col min="2827" max="2827" width="24.33203125" style="16" customWidth="1"/>
    <col min="2828" max="2828" width="29.109375" style="16" customWidth="1"/>
    <col min="2829" max="3072" width="8.88671875" style="16"/>
    <col min="3073" max="3073" width="77.77734375" style="16" customWidth="1"/>
    <col min="3074" max="3075" width="0" style="16" hidden="1" customWidth="1"/>
    <col min="3076" max="3076" width="16.44140625" style="16" customWidth="1"/>
    <col min="3077" max="3077" width="0" style="16" hidden="1" customWidth="1"/>
    <col min="3078" max="3078" width="27.77734375" style="16" customWidth="1"/>
    <col min="3079" max="3079" width="33.33203125" style="16" customWidth="1"/>
    <col min="3080" max="3080" width="29.6640625" style="16" customWidth="1"/>
    <col min="3081" max="3081" width="19" style="16" customWidth="1"/>
    <col min="3082" max="3082" width="29.33203125" style="16" customWidth="1"/>
    <col min="3083" max="3083" width="24.33203125" style="16" customWidth="1"/>
    <col min="3084" max="3084" width="29.109375" style="16" customWidth="1"/>
    <col min="3085" max="3328" width="8.88671875" style="16"/>
    <col min="3329" max="3329" width="77.77734375" style="16" customWidth="1"/>
    <col min="3330" max="3331" width="0" style="16" hidden="1" customWidth="1"/>
    <col min="3332" max="3332" width="16.44140625" style="16" customWidth="1"/>
    <col min="3333" max="3333" width="0" style="16" hidden="1" customWidth="1"/>
    <col min="3334" max="3334" width="27.77734375" style="16" customWidth="1"/>
    <col min="3335" max="3335" width="33.33203125" style="16" customWidth="1"/>
    <col min="3336" max="3336" width="29.6640625" style="16" customWidth="1"/>
    <col min="3337" max="3337" width="19" style="16" customWidth="1"/>
    <col min="3338" max="3338" width="29.33203125" style="16" customWidth="1"/>
    <col min="3339" max="3339" width="24.33203125" style="16" customWidth="1"/>
    <col min="3340" max="3340" width="29.109375" style="16" customWidth="1"/>
    <col min="3341" max="3584" width="8.88671875" style="16"/>
    <col min="3585" max="3585" width="77.77734375" style="16" customWidth="1"/>
    <col min="3586" max="3587" width="0" style="16" hidden="1" customWidth="1"/>
    <col min="3588" max="3588" width="16.44140625" style="16" customWidth="1"/>
    <col min="3589" max="3589" width="0" style="16" hidden="1" customWidth="1"/>
    <col min="3590" max="3590" width="27.77734375" style="16" customWidth="1"/>
    <col min="3591" max="3591" width="33.33203125" style="16" customWidth="1"/>
    <col min="3592" max="3592" width="29.6640625" style="16" customWidth="1"/>
    <col min="3593" max="3593" width="19" style="16" customWidth="1"/>
    <col min="3594" max="3594" width="29.33203125" style="16" customWidth="1"/>
    <col min="3595" max="3595" width="24.33203125" style="16" customWidth="1"/>
    <col min="3596" max="3596" width="29.109375" style="16" customWidth="1"/>
    <col min="3597" max="3840" width="8.88671875" style="16"/>
    <col min="3841" max="3841" width="77.77734375" style="16" customWidth="1"/>
    <col min="3842" max="3843" width="0" style="16" hidden="1" customWidth="1"/>
    <col min="3844" max="3844" width="16.44140625" style="16" customWidth="1"/>
    <col min="3845" max="3845" width="0" style="16" hidden="1" customWidth="1"/>
    <col min="3846" max="3846" width="27.77734375" style="16" customWidth="1"/>
    <col min="3847" max="3847" width="33.33203125" style="16" customWidth="1"/>
    <col min="3848" max="3848" width="29.6640625" style="16" customWidth="1"/>
    <col min="3849" max="3849" width="19" style="16" customWidth="1"/>
    <col min="3850" max="3850" width="29.33203125" style="16" customWidth="1"/>
    <col min="3851" max="3851" width="24.33203125" style="16" customWidth="1"/>
    <col min="3852" max="3852" width="29.109375" style="16" customWidth="1"/>
    <col min="3853" max="4096" width="8.88671875" style="16"/>
    <col min="4097" max="4097" width="77.77734375" style="16" customWidth="1"/>
    <col min="4098" max="4099" width="0" style="16" hidden="1" customWidth="1"/>
    <col min="4100" max="4100" width="16.44140625" style="16" customWidth="1"/>
    <col min="4101" max="4101" width="0" style="16" hidden="1" customWidth="1"/>
    <col min="4102" max="4102" width="27.77734375" style="16" customWidth="1"/>
    <col min="4103" max="4103" width="33.33203125" style="16" customWidth="1"/>
    <col min="4104" max="4104" width="29.6640625" style="16" customWidth="1"/>
    <col min="4105" max="4105" width="19" style="16" customWidth="1"/>
    <col min="4106" max="4106" width="29.33203125" style="16" customWidth="1"/>
    <col min="4107" max="4107" width="24.33203125" style="16" customWidth="1"/>
    <col min="4108" max="4108" width="29.109375" style="16" customWidth="1"/>
    <col min="4109" max="4352" width="8.88671875" style="16"/>
    <col min="4353" max="4353" width="77.77734375" style="16" customWidth="1"/>
    <col min="4354" max="4355" width="0" style="16" hidden="1" customWidth="1"/>
    <col min="4356" max="4356" width="16.44140625" style="16" customWidth="1"/>
    <col min="4357" max="4357" width="0" style="16" hidden="1" customWidth="1"/>
    <col min="4358" max="4358" width="27.77734375" style="16" customWidth="1"/>
    <col min="4359" max="4359" width="33.33203125" style="16" customWidth="1"/>
    <col min="4360" max="4360" width="29.6640625" style="16" customWidth="1"/>
    <col min="4361" max="4361" width="19" style="16" customWidth="1"/>
    <col min="4362" max="4362" width="29.33203125" style="16" customWidth="1"/>
    <col min="4363" max="4363" width="24.33203125" style="16" customWidth="1"/>
    <col min="4364" max="4364" width="29.109375" style="16" customWidth="1"/>
    <col min="4365" max="4608" width="8.88671875" style="16"/>
    <col min="4609" max="4609" width="77.77734375" style="16" customWidth="1"/>
    <col min="4610" max="4611" width="0" style="16" hidden="1" customWidth="1"/>
    <col min="4612" max="4612" width="16.44140625" style="16" customWidth="1"/>
    <col min="4613" max="4613" width="0" style="16" hidden="1" customWidth="1"/>
    <col min="4614" max="4614" width="27.77734375" style="16" customWidth="1"/>
    <col min="4615" max="4615" width="33.33203125" style="16" customWidth="1"/>
    <col min="4616" max="4616" width="29.6640625" style="16" customWidth="1"/>
    <col min="4617" max="4617" width="19" style="16" customWidth="1"/>
    <col min="4618" max="4618" width="29.33203125" style="16" customWidth="1"/>
    <col min="4619" max="4619" width="24.33203125" style="16" customWidth="1"/>
    <col min="4620" max="4620" width="29.109375" style="16" customWidth="1"/>
    <col min="4621" max="4864" width="8.88671875" style="16"/>
    <col min="4865" max="4865" width="77.77734375" style="16" customWidth="1"/>
    <col min="4866" max="4867" width="0" style="16" hidden="1" customWidth="1"/>
    <col min="4868" max="4868" width="16.44140625" style="16" customWidth="1"/>
    <col min="4869" max="4869" width="0" style="16" hidden="1" customWidth="1"/>
    <col min="4870" max="4870" width="27.77734375" style="16" customWidth="1"/>
    <col min="4871" max="4871" width="33.33203125" style="16" customWidth="1"/>
    <col min="4872" max="4872" width="29.6640625" style="16" customWidth="1"/>
    <col min="4873" max="4873" width="19" style="16" customWidth="1"/>
    <col min="4874" max="4874" width="29.33203125" style="16" customWidth="1"/>
    <col min="4875" max="4875" width="24.33203125" style="16" customWidth="1"/>
    <col min="4876" max="4876" width="29.109375" style="16" customWidth="1"/>
    <col min="4877" max="5120" width="8.88671875" style="16"/>
    <col min="5121" max="5121" width="77.77734375" style="16" customWidth="1"/>
    <col min="5122" max="5123" width="0" style="16" hidden="1" customWidth="1"/>
    <col min="5124" max="5124" width="16.44140625" style="16" customWidth="1"/>
    <col min="5125" max="5125" width="0" style="16" hidden="1" customWidth="1"/>
    <col min="5126" max="5126" width="27.77734375" style="16" customWidth="1"/>
    <col min="5127" max="5127" width="33.33203125" style="16" customWidth="1"/>
    <col min="5128" max="5128" width="29.6640625" style="16" customWidth="1"/>
    <col min="5129" max="5129" width="19" style="16" customWidth="1"/>
    <col min="5130" max="5130" width="29.33203125" style="16" customWidth="1"/>
    <col min="5131" max="5131" width="24.33203125" style="16" customWidth="1"/>
    <col min="5132" max="5132" width="29.109375" style="16" customWidth="1"/>
    <col min="5133" max="5376" width="8.88671875" style="16"/>
    <col min="5377" max="5377" width="77.77734375" style="16" customWidth="1"/>
    <col min="5378" max="5379" width="0" style="16" hidden="1" customWidth="1"/>
    <col min="5380" max="5380" width="16.44140625" style="16" customWidth="1"/>
    <col min="5381" max="5381" width="0" style="16" hidden="1" customWidth="1"/>
    <col min="5382" max="5382" width="27.77734375" style="16" customWidth="1"/>
    <col min="5383" max="5383" width="33.33203125" style="16" customWidth="1"/>
    <col min="5384" max="5384" width="29.6640625" style="16" customWidth="1"/>
    <col min="5385" max="5385" width="19" style="16" customWidth="1"/>
    <col min="5386" max="5386" width="29.33203125" style="16" customWidth="1"/>
    <col min="5387" max="5387" width="24.33203125" style="16" customWidth="1"/>
    <col min="5388" max="5388" width="29.109375" style="16" customWidth="1"/>
    <col min="5389" max="5632" width="8.88671875" style="16"/>
    <col min="5633" max="5633" width="77.77734375" style="16" customWidth="1"/>
    <col min="5634" max="5635" width="0" style="16" hidden="1" customWidth="1"/>
    <col min="5636" max="5636" width="16.44140625" style="16" customWidth="1"/>
    <col min="5637" max="5637" width="0" style="16" hidden="1" customWidth="1"/>
    <col min="5638" max="5638" width="27.77734375" style="16" customWidth="1"/>
    <col min="5639" max="5639" width="33.33203125" style="16" customWidth="1"/>
    <col min="5640" max="5640" width="29.6640625" style="16" customWidth="1"/>
    <col min="5641" max="5641" width="19" style="16" customWidth="1"/>
    <col min="5642" max="5642" width="29.33203125" style="16" customWidth="1"/>
    <col min="5643" max="5643" width="24.33203125" style="16" customWidth="1"/>
    <col min="5644" max="5644" width="29.109375" style="16" customWidth="1"/>
    <col min="5645" max="5888" width="8.88671875" style="16"/>
    <col min="5889" max="5889" width="77.77734375" style="16" customWidth="1"/>
    <col min="5890" max="5891" width="0" style="16" hidden="1" customWidth="1"/>
    <col min="5892" max="5892" width="16.44140625" style="16" customWidth="1"/>
    <col min="5893" max="5893" width="0" style="16" hidden="1" customWidth="1"/>
    <col min="5894" max="5894" width="27.77734375" style="16" customWidth="1"/>
    <col min="5895" max="5895" width="33.33203125" style="16" customWidth="1"/>
    <col min="5896" max="5896" width="29.6640625" style="16" customWidth="1"/>
    <col min="5897" max="5897" width="19" style="16" customWidth="1"/>
    <col min="5898" max="5898" width="29.33203125" style="16" customWidth="1"/>
    <col min="5899" max="5899" width="24.33203125" style="16" customWidth="1"/>
    <col min="5900" max="5900" width="29.109375" style="16" customWidth="1"/>
    <col min="5901" max="6144" width="8.88671875" style="16"/>
    <col min="6145" max="6145" width="77.77734375" style="16" customWidth="1"/>
    <col min="6146" max="6147" width="0" style="16" hidden="1" customWidth="1"/>
    <col min="6148" max="6148" width="16.44140625" style="16" customWidth="1"/>
    <col min="6149" max="6149" width="0" style="16" hidden="1" customWidth="1"/>
    <col min="6150" max="6150" width="27.77734375" style="16" customWidth="1"/>
    <col min="6151" max="6151" width="33.33203125" style="16" customWidth="1"/>
    <col min="6152" max="6152" width="29.6640625" style="16" customWidth="1"/>
    <col min="6153" max="6153" width="19" style="16" customWidth="1"/>
    <col min="6154" max="6154" width="29.33203125" style="16" customWidth="1"/>
    <col min="6155" max="6155" width="24.33203125" style="16" customWidth="1"/>
    <col min="6156" max="6156" width="29.109375" style="16" customWidth="1"/>
    <col min="6157" max="6400" width="8.88671875" style="16"/>
    <col min="6401" max="6401" width="77.77734375" style="16" customWidth="1"/>
    <col min="6402" max="6403" width="0" style="16" hidden="1" customWidth="1"/>
    <col min="6404" max="6404" width="16.44140625" style="16" customWidth="1"/>
    <col min="6405" max="6405" width="0" style="16" hidden="1" customWidth="1"/>
    <col min="6406" max="6406" width="27.77734375" style="16" customWidth="1"/>
    <col min="6407" max="6407" width="33.33203125" style="16" customWidth="1"/>
    <col min="6408" max="6408" width="29.6640625" style="16" customWidth="1"/>
    <col min="6409" max="6409" width="19" style="16" customWidth="1"/>
    <col min="6410" max="6410" width="29.33203125" style="16" customWidth="1"/>
    <col min="6411" max="6411" width="24.33203125" style="16" customWidth="1"/>
    <col min="6412" max="6412" width="29.109375" style="16" customWidth="1"/>
    <col min="6413" max="6656" width="8.88671875" style="16"/>
    <col min="6657" max="6657" width="77.77734375" style="16" customWidth="1"/>
    <col min="6658" max="6659" width="0" style="16" hidden="1" customWidth="1"/>
    <col min="6660" max="6660" width="16.44140625" style="16" customWidth="1"/>
    <col min="6661" max="6661" width="0" style="16" hidden="1" customWidth="1"/>
    <col min="6662" max="6662" width="27.77734375" style="16" customWidth="1"/>
    <col min="6663" max="6663" width="33.33203125" style="16" customWidth="1"/>
    <col min="6664" max="6664" width="29.6640625" style="16" customWidth="1"/>
    <col min="6665" max="6665" width="19" style="16" customWidth="1"/>
    <col min="6666" max="6666" width="29.33203125" style="16" customWidth="1"/>
    <col min="6667" max="6667" width="24.33203125" style="16" customWidth="1"/>
    <col min="6668" max="6668" width="29.109375" style="16" customWidth="1"/>
    <col min="6669" max="6912" width="8.88671875" style="16"/>
    <col min="6913" max="6913" width="77.77734375" style="16" customWidth="1"/>
    <col min="6914" max="6915" width="0" style="16" hidden="1" customWidth="1"/>
    <col min="6916" max="6916" width="16.44140625" style="16" customWidth="1"/>
    <col min="6917" max="6917" width="0" style="16" hidden="1" customWidth="1"/>
    <col min="6918" max="6918" width="27.77734375" style="16" customWidth="1"/>
    <col min="6919" max="6919" width="33.33203125" style="16" customWidth="1"/>
    <col min="6920" max="6920" width="29.6640625" style="16" customWidth="1"/>
    <col min="6921" max="6921" width="19" style="16" customWidth="1"/>
    <col min="6922" max="6922" width="29.33203125" style="16" customWidth="1"/>
    <col min="6923" max="6923" width="24.33203125" style="16" customWidth="1"/>
    <col min="6924" max="6924" width="29.109375" style="16" customWidth="1"/>
    <col min="6925" max="7168" width="8.88671875" style="16"/>
    <col min="7169" max="7169" width="77.77734375" style="16" customWidth="1"/>
    <col min="7170" max="7171" width="0" style="16" hidden="1" customWidth="1"/>
    <col min="7172" max="7172" width="16.44140625" style="16" customWidth="1"/>
    <col min="7173" max="7173" width="0" style="16" hidden="1" customWidth="1"/>
    <col min="7174" max="7174" width="27.77734375" style="16" customWidth="1"/>
    <col min="7175" max="7175" width="33.33203125" style="16" customWidth="1"/>
    <col min="7176" max="7176" width="29.6640625" style="16" customWidth="1"/>
    <col min="7177" max="7177" width="19" style="16" customWidth="1"/>
    <col min="7178" max="7178" width="29.33203125" style="16" customWidth="1"/>
    <col min="7179" max="7179" width="24.33203125" style="16" customWidth="1"/>
    <col min="7180" max="7180" width="29.109375" style="16" customWidth="1"/>
    <col min="7181" max="7424" width="8.88671875" style="16"/>
    <col min="7425" max="7425" width="77.77734375" style="16" customWidth="1"/>
    <col min="7426" max="7427" width="0" style="16" hidden="1" customWidth="1"/>
    <col min="7428" max="7428" width="16.44140625" style="16" customWidth="1"/>
    <col min="7429" max="7429" width="0" style="16" hidden="1" customWidth="1"/>
    <col min="7430" max="7430" width="27.77734375" style="16" customWidth="1"/>
    <col min="7431" max="7431" width="33.33203125" style="16" customWidth="1"/>
    <col min="7432" max="7432" width="29.6640625" style="16" customWidth="1"/>
    <col min="7433" max="7433" width="19" style="16" customWidth="1"/>
    <col min="7434" max="7434" width="29.33203125" style="16" customWidth="1"/>
    <col min="7435" max="7435" width="24.33203125" style="16" customWidth="1"/>
    <col min="7436" max="7436" width="29.109375" style="16" customWidth="1"/>
    <col min="7437" max="7680" width="8.88671875" style="16"/>
    <col min="7681" max="7681" width="77.77734375" style="16" customWidth="1"/>
    <col min="7682" max="7683" width="0" style="16" hidden="1" customWidth="1"/>
    <col min="7684" max="7684" width="16.44140625" style="16" customWidth="1"/>
    <col min="7685" max="7685" width="0" style="16" hidden="1" customWidth="1"/>
    <col min="7686" max="7686" width="27.77734375" style="16" customWidth="1"/>
    <col min="7687" max="7687" width="33.33203125" style="16" customWidth="1"/>
    <col min="7688" max="7688" width="29.6640625" style="16" customWidth="1"/>
    <col min="7689" max="7689" width="19" style="16" customWidth="1"/>
    <col min="7690" max="7690" width="29.33203125" style="16" customWidth="1"/>
    <col min="7691" max="7691" width="24.33203125" style="16" customWidth="1"/>
    <col min="7692" max="7692" width="29.109375" style="16" customWidth="1"/>
    <col min="7693" max="7936" width="8.88671875" style="16"/>
    <col min="7937" max="7937" width="77.77734375" style="16" customWidth="1"/>
    <col min="7938" max="7939" width="0" style="16" hidden="1" customWidth="1"/>
    <col min="7940" max="7940" width="16.44140625" style="16" customWidth="1"/>
    <col min="7941" max="7941" width="0" style="16" hidden="1" customWidth="1"/>
    <col min="7942" max="7942" width="27.77734375" style="16" customWidth="1"/>
    <col min="7943" max="7943" width="33.33203125" style="16" customWidth="1"/>
    <col min="7944" max="7944" width="29.6640625" style="16" customWidth="1"/>
    <col min="7945" max="7945" width="19" style="16" customWidth="1"/>
    <col min="7946" max="7946" width="29.33203125" style="16" customWidth="1"/>
    <col min="7947" max="7947" width="24.33203125" style="16" customWidth="1"/>
    <col min="7948" max="7948" width="29.109375" style="16" customWidth="1"/>
    <col min="7949" max="8192" width="8.88671875" style="16"/>
    <col min="8193" max="8193" width="77.77734375" style="16" customWidth="1"/>
    <col min="8194" max="8195" width="0" style="16" hidden="1" customWidth="1"/>
    <col min="8196" max="8196" width="16.44140625" style="16" customWidth="1"/>
    <col min="8197" max="8197" width="0" style="16" hidden="1" customWidth="1"/>
    <col min="8198" max="8198" width="27.77734375" style="16" customWidth="1"/>
    <col min="8199" max="8199" width="33.33203125" style="16" customWidth="1"/>
    <col min="8200" max="8200" width="29.6640625" style="16" customWidth="1"/>
    <col min="8201" max="8201" width="19" style="16" customWidth="1"/>
    <col min="8202" max="8202" width="29.33203125" style="16" customWidth="1"/>
    <col min="8203" max="8203" width="24.33203125" style="16" customWidth="1"/>
    <col min="8204" max="8204" width="29.109375" style="16" customWidth="1"/>
    <col min="8205" max="8448" width="8.88671875" style="16"/>
    <col min="8449" max="8449" width="77.77734375" style="16" customWidth="1"/>
    <col min="8450" max="8451" width="0" style="16" hidden="1" customWidth="1"/>
    <col min="8452" max="8452" width="16.44140625" style="16" customWidth="1"/>
    <col min="8453" max="8453" width="0" style="16" hidden="1" customWidth="1"/>
    <col min="8454" max="8454" width="27.77734375" style="16" customWidth="1"/>
    <col min="8455" max="8455" width="33.33203125" style="16" customWidth="1"/>
    <col min="8456" max="8456" width="29.6640625" style="16" customWidth="1"/>
    <col min="8457" max="8457" width="19" style="16" customWidth="1"/>
    <col min="8458" max="8458" width="29.33203125" style="16" customWidth="1"/>
    <col min="8459" max="8459" width="24.33203125" style="16" customWidth="1"/>
    <col min="8460" max="8460" width="29.109375" style="16" customWidth="1"/>
    <col min="8461" max="8704" width="8.88671875" style="16"/>
    <col min="8705" max="8705" width="77.77734375" style="16" customWidth="1"/>
    <col min="8706" max="8707" width="0" style="16" hidden="1" customWidth="1"/>
    <col min="8708" max="8708" width="16.44140625" style="16" customWidth="1"/>
    <col min="8709" max="8709" width="0" style="16" hidden="1" customWidth="1"/>
    <col min="8710" max="8710" width="27.77734375" style="16" customWidth="1"/>
    <col min="8711" max="8711" width="33.33203125" style="16" customWidth="1"/>
    <col min="8712" max="8712" width="29.6640625" style="16" customWidth="1"/>
    <col min="8713" max="8713" width="19" style="16" customWidth="1"/>
    <col min="8714" max="8714" width="29.33203125" style="16" customWidth="1"/>
    <col min="8715" max="8715" width="24.33203125" style="16" customWidth="1"/>
    <col min="8716" max="8716" width="29.109375" style="16" customWidth="1"/>
    <col min="8717" max="8960" width="8.88671875" style="16"/>
    <col min="8961" max="8961" width="77.77734375" style="16" customWidth="1"/>
    <col min="8962" max="8963" width="0" style="16" hidden="1" customWidth="1"/>
    <col min="8964" max="8964" width="16.44140625" style="16" customWidth="1"/>
    <col min="8965" max="8965" width="0" style="16" hidden="1" customWidth="1"/>
    <col min="8966" max="8966" width="27.77734375" style="16" customWidth="1"/>
    <col min="8967" max="8967" width="33.33203125" style="16" customWidth="1"/>
    <col min="8968" max="8968" width="29.6640625" style="16" customWidth="1"/>
    <col min="8969" max="8969" width="19" style="16" customWidth="1"/>
    <col min="8970" max="8970" width="29.33203125" style="16" customWidth="1"/>
    <col min="8971" max="8971" width="24.33203125" style="16" customWidth="1"/>
    <col min="8972" max="8972" width="29.109375" style="16" customWidth="1"/>
    <col min="8973" max="9216" width="8.88671875" style="16"/>
    <col min="9217" max="9217" width="77.77734375" style="16" customWidth="1"/>
    <col min="9218" max="9219" width="0" style="16" hidden="1" customWidth="1"/>
    <col min="9220" max="9220" width="16.44140625" style="16" customWidth="1"/>
    <col min="9221" max="9221" width="0" style="16" hidden="1" customWidth="1"/>
    <col min="9222" max="9222" width="27.77734375" style="16" customWidth="1"/>
    <col min="9223" max="9223" width="33.33203125" style="16" customWidth="1"/>
    <col min="9224" max="9224" width="29.6640625" style="16" customWidth="1"/>
    <col min="9225" max="9225" width="19" style="16" customWidth="1"/>
    <col min="9226" max="9226" width="29.33203125" style="16" customWidth="1"/>
    <col min="9227" max="9227" width="24.33203125" style="16" customWidth="1"/>
    <col min="9228" max="9228" width="29.109375" style="16" customWidth="1"/>
    <col min="9229" max="9472" width="8.88671875" style="16"/>
    <col min="9473" max="9473" width="77.77734375" style="16" customWidth="1"/>
    <col min="9474" max="9475" width="0" style="16" hidden="1" customWidth="1"/>
    <col min="9476" max="9476" width="16.44140625" style="16" customWidth="1"/>
    <col min="9477" max="9477" width="0" style="16" hidden="1" customWidth="1"/>
    <col min="9478" max="9478" width="27.77734375" style="16" customWidth="1"/>
    <col min="9479" max="9479" width="33.33203125" style="16" customWidth="1"/>
    <col min="9480" max="9480" width="29.6640625" style="16" customWidth="1"/>
    <col min="9481" max="9481" width="19" style="16" customWidth="1"/>
    <col min="9482" max="9482" width="29.33203125" style="16" customWidth="1"/>
    <col min="9483" max="9483" width="24.33203125" style="16" customWidth="1"/>
    <col min="9484" max="9484" width="29.109375" style="16" customWidth="1"/>
    <col min="9485" max="9728" width="8.88671875" style="16"/>
    <col min="9729" max="9729" width="77.77734375" style="16" customWidth="1"/>
    <col min="9730" max="9731" width="0" style="16" hidden="1" customWidth="1"/>
    <col min="9732" max="9732" width="16.44140625" style="16" customWidth="1"/>
    <col min="9733" max="9733" width="0" style="16" hidden="1" customWidth="1"/>
    <col min="9734" max="9734" width="27.77734375" style="16" customWidth="1"/>
    <col min="9735" max="9735" width="33.33203125" style="16" customWidth="1"/>
    <col min="9736" max="9736" width="29.6640625" style="16" customWidth="1"/>
    <col min="9737" max="9737" width="19" style="16" customWidth="1"/>
    <col min="9738" max="9738" width="29.33203125" style="16" customWidth="1"/>
    <col min="9739" max="9739" width="24.33203125" style="16" customWidth="1"/>
    <col min="9740" max="9740" width="29.109375" style="16" customWidth="1"/>
    <col min="9741" max="9984" width="8.88671875" style="16"/>
    <col min="9985" max="9985" width="77.77734375" style="16" customWidth="1"/>
    <col min="9986" max="9987" width="0" style="16" hidden="1" customWidth="1"/>
    <col min="9988" max="9988" width="16.44140625" style="16" customWidth="1"/>
    <col min="9989" max="9989" width="0" style="16" hidden="1" customWidth="1"/>
    <col min="9990" max="9990" width="27.77734375" style="16" customWidth="1"/>
    <col min="9991" max="9991" width="33.33203125" style="16" customWidth="1"/>
    <col min="9992" max="9992" width="29.6640625" style="16" customWidth="1"/>
    <col min="9993" max="9993" width="19" style="16" customWidth="1"/>
    <col min="9994" max="9994" width="29.33203125" style="16" customWidth="1"/>
    <col min="9995" max="9995" width="24.33203125" style="16" customWidth="1"/>
    <col min="9996" max="9996" width="29.109375" style="16" customWidth="1"/>
    <col min="9997" max="10240" width="8.88671875" style="16"/>
    <col min="10241" max="10241" width="77.77734375" style="16" customWidth="1"/>
    <col min="10242" max="10243" width="0" style="16" hidden="1" customWidth="1"/>
    <col min="10244" max="10244" width="16.44140625" style="16" customWidth="1"/>
    <col min="10245" max="10245" width="0" style="16" hidden="1" customWidth="1"/>
    <col min="10246" max="10246" width="27.77734375" style="16" customWidth="1"/>
    <col min="10247" max="10247" width="33.33203125" style="16" customWidth="1"/>
    <col min="10248" max="10248" width="29.6640625" style="16" customWidth="1"/>
    <col min="10249" max="10249" width="19" style="16" customWidth="1"/>
    <col min="10250" max="10250" width="29.33203125" style="16" customWidth="1"/>
    <col min="10251" max="10251" width="24.33203125" style="16" customWidth="1"/>
    <col min="10252" max="10252" width="29.109375" style="16" customWidth="1"/>
    <col min="10253" max="10496" width="8.88671875" style="16"/>
    <col min="10497" max="10497" width="77.77734375" style="16" customWidth="1"/>
    <col min="10498" max="10499" width="0" style="16" hidden="1" customWidth="1"/>
    <col min="10500" max="10500" width="16.44140625" style="16" customWidth="1"/>
    <col min="10501" max="10501" width="0" style="16" hidden="1" customWidth="1"/>
    <col min="10502" max="10502" width="27.77734375" style="16" customWidth="1"/>
    <col min="10503" max="10503" width="33.33203125" style="16" customWidth="1"/>
    <col min="10504" max="10504" width="29.6640625" style="16" customWidth="1"/>
    <col min="10505" max="10505" width="19" style="16" customWidth="1"/>
    <col min="10506" max="10506" width="29.33203125" style="16" customWidth="1"/>
    <col min="10507" max="10507" width="24.33203125" style="16" customWidth="1"/>
    <col min="10508" max="10508" width="29.109375" style="16" customWidth="1"/>
    <col min="10509" max="10752" width="8.88671875" style="16"/>
    <col min="10753" max="10753" width="77.77734375" style="16" customWidth="1"/>
    <col min="10754" max="10755" width="0" style="16" hidden="1" customWidth="1"/>
    <col min="10756" max="10756" width="16.44140625" style="16" customWidth="1"/>
    <col min="10757" max="10757" width="0" style="16" hidden="1" customWidth="1"/>
    <col min="10758" max="10758" width="27.77734375" style="16" customWidth="1"/>
    <col min="10759" max="10759" width="33.33203125" style="16" customWidth="1"/>
    <col min="10760" max="10760" width="29.6640625" style="16" customWidth="1"/>
    <col min="10761" max="10761" width="19" style="16" customWidth="1"/>
    <col min="10762" max="10762" width="29.33203125" style="16" customWidth="1"/>
    <col min="10763" max="10763" width="24.33203125" style="16" customWidth="1"/>
    <col min="10764" max="10764" width="29.109375" style="16" customWidth="1"/>
    <col min="10765" max="11008" width="8.88671875" style="16"/>
    <col min="11009" max="11009" width="77.77734375" style="16" customWidth="1"/>
    <col min="11010" max="11011" width="0" style="16" hidden="1" customWidth="1"/>
    <col min="11012" max="11012" width="16.44140625" style="16" customWidth="1"/>
    <col min="11013" max="11013" width="0" style="16" hidden="1" customWidth="1"/>
    <col min="11014" max="11014" width="27.77734375" style="16" customWidth="1"/>
    <col min="11015" max="11015" width="33.33203125" style="16" customWidth="1"/>
    <col min="11016" max="11016" width="29.6640625" style="16" customWidth="1"/>
    <col min="11017" max="11017" width="19" style="16" customWidth="1"/>
    <col min="11018" max="11018" width="29.33203125" style="16" customWidth="1"/>
    <col min="11019" max="11019" width="24.33203125" style="16" customWidth="1"/>
    <col min="11020" max="11020" width="29.109375" style="16" customWidth="1"/>
    <col min="11021" max="11264" width="8.88671875" style="16"/>
    <col min="11265" max="11265" width="77.77734375" style="16" customWidth="1"/>
    <col min="11266" max="11267" width="0" style="16" hidden="1" customWidth="1"/>
    <col min="11268" max="11268" width="16.44140625" style="16" customWidth="1"/>
    <col min="11269" max="11269" width="0" style="16" hidden="1" customWidth="1"/>
    <col min="11270" max="11270" width="27.77734375" style="16" customWidth="1"/>
    <col min="11271" max="11271" width="33.33203125" style="16" customWidth="1"/>
    <col min="11272" max="11272" width="29.6640625" style="16" customWidth="1"/>
    <col min="11273" max="11273" width="19" style="16" customWidth="1"/>
    <col min="11274" max="11274" width="29.33203125" style="16" customWidth="1"/>
    <col min="11275" max="11275" width="24.33203125" style="16" customWidth="1"/>
    <col min="11276" max="11276" width="29.109375" style="16" customWidth="1"/>
    <col min="11277" max="11520" width="8.88671875" style="16"/>
    <col min="11521" max="11521" width="77.77734375" style="16" customWidth="1"/>
    <col min="11522" max="11523" width="0" style="16" hidden="1" customWidth="1"/>
    <col min="11524" max="11524" width="16.44140625" style="16" customWidth="1"/>
    <col min="11525" max="11525" width="0" style="16" hidden="1" customWidth="1"/>
    <col min="11526" max="11526" width="27.77734375" style="16" customWidth="1"/>
    <col min="11527" max="11527" width="33.33203125" style="16" customWidth="1"/>
    <col min="11528" max="11528" width="29.6640625" style="16" customWidth="1"/>
    <col min="11529" max="11529" width="19" style="16" customWidth="1"/>
    <col min="11530" max="11530" width="29.33203125" style="16" customWidth="1"/>
    <col min="11531" max="11531" width="24.33203125" style="16" customWidth="1"/>
    <col min="11532" max="11532" width="29.109375" style="16" customWidth="1"/>
    <col min="11533" max="11776" width="8.88671875" style="16"/>
    <col min="11777" max="11777" width="77.77734375" style="16" customWidth="1"/>
    <col min="11778" max="11779" width="0" style="16" hidden="1" customWidth="1"/>
    <col min="11780" max="11780" width="16.44140625" style="16" customWidth="1"/>
    <col min="11781" max="11781" width="0" style="16" hidden="1" customWidth="1"/>
    <col min="11782" max="11782" width="27.77734375" style="16" customWidth="1"/>
    <col min="11783" max="11783" width="33.33203125" style="16" customWidth="1"/>
    <col min="11784" max="11784" width="29.6640625" style="16" customWidth="1"/>
    <col min="11785" max="11785" width="19" style="16" customWidth="1"/>
    <col min="11786" max="11786" width="29.33203125" style="16" customWidth="1"/>
    <col min="11787" max="11787" width="24.33203125" style="16" customWidth="1"/>
    <col min="11788" max="11788" width="29.109375" style="16" customWidth="1"/>
    <col min="11789" max="12032" width="8.88671875" style="16"/>
    <col min="12033" max="12033" width="77.77734375" style="16" customWidth="1"/>
    <col min="12034" max="12035" width="0" style="16" hidden="1" customWidth="1"/>
    <col min="12036" max="12036" width="16.44140625" style="16" customWidth="1"/>
    <col min="12037" max="12037" width="0" style="16" hidden="1" customWidth="1"/>
    <col min="12038" max="12038" width="27.77734375" style="16" customWidth="1"/>
    <col min="12039" max="12039" width="33.33203125" style="16" customWidth="1"/>
    <col min="12040" max="12040" width="29.6640625" style="16" customWidth="1"/>
    <col min="12041" max="12041" width="19" style="16" customWidth="1"/>
    <col min="12042" max="12042" width="29.33203125" style="16" customWidth="1"/>
    <col min="12043" max="12043" width="24.33203125" style="16" customWidth="1"/>
    <col min="12044" max="12044" width="29.109375" style="16" customWidth="1"/>
    <col min="12045" max="12288" width="8.88671875" style="16"/>
    <col min="12289" max="12289" width="77.77734375" style="16" customWidth="1"/>
    <col min="12290" max="12291" width="0" style="16" hidden="1" customWidth="1"/>
    <col min="12292" max="12292" width="16.44140625" style="16" customWidth="1"/>
    <col min="12293" max="12293" width="0" style="16" hidden="1" customWidth="1"/>
    <col min="12294" max="12294" width="27.77734375" style="16" customWidth="1"/>
    <col min="12295" max="12295" width="33.33203125" style="16" customWidth="1"/>
    <col min="12296" max="12296" width="29.6640625" style="16" customWidth="1"/>
    <col min="12297" max="12297" width="19" style="16" customWidth="1"/>
    <col min="12298" max="12298" width="29.33203125" style="16" customWidth="1"/>
    <col min="12299" max="12299" width="24.33203125" style="16" customWidth="1"/>
    <col min="12300" max="12300" width="29.109375" style="16" customWidth="1"/>
    <col min="12301" max="12544" width="8.88671875" style="16"/>
    <col min="12545" max="12545" width="77.77734375" style="16" customWidth="1"/>
    <col min="12546" max="12547" width="0" style="16" hidden="1" customWidth="1"/>
    <col min="12548" max="12548" width="16.44140625" style="16" customWidth="1"/>
    <col min="12549" max="12549" width="0" style="16" hidden="1" customWidth="1"/>
    <col min="12550" max="12550" width="27.77734375" style="16" customWidth="1"/>
    <col min="12551" max="12551" width="33.33203125" style="16" customWidth="1"/>
    <col min="12552" max="12552" width="29.6640625" style="16" customWidth="1"/>
    <col min="12553" max="12553" width="19" style="16" customWidth="1"/>
    <col min="12554" max="12554" width="29.33203125" style="16" customWidth="1"/>
    <col min="12555" max="12555" width="24.33203125" style="16" customWidth="1"/>
    <col min="12556" max="12556" width="29.109375" style="16" customWidth="1"/>
    <col min="12557" max="12800" width="8.88671875" style="16"/>
    <col min="12801" max="12801" width="77.77734375" style="16" customWidth="1"/>
    <col min="12802" max="12803" width="0" style="16" hidden="1" customWidth="1"/>
    <col min="12804" max="12804" width="16.44140625" style="16" customWidth="1"/>
    <col min="12805" max="12805" width="0" style="16" hidden="1" customWidth="1"/>
    <col min="12806" max="12806" width="27.77734375" style="16" customWidth="1"/>
    <col min="12807" max="12807" width="33.33203125" style="16" customWidth="1"/>
    <col min="12808" max="12808" width="29.6640625" style="16" customWidth="1"/>
    <col min="12809" max="12809" width="19" style="16" customWidth="1"/>
    <col min="12810" max="12810" width="29.33203125" style="16" customWidth="1"/>
    <col min="12811" max="12811" width="24.33203125" style="16" customWidth="1"/>
    <col min="12812" max="12812" width="29.109375" style="16" customWidth="1"/>
    <col min="12813" max="13056" width="8.88671875" style="16"/>
    <col min="13057" max="13057" width="77.77734375" style="16" customWidth="1"/>
    <col min="13058" max="13059" width="0" style="16" hidden="1" customWidth="1"/>
    <col min="13060" max="13060" width="16.44140625" style="16" customWidth="1"/>
    <col min="13061" max="13061" width="0" style="16" hidden="1" customWidth="1"/>
    <col min="13062" max="13062" width="27.77734375" style="16" customWidth="1"/>
    <col min="13063" max="13063" width="33.33203125" style="16" customWidth="1"/>
    <col min="13064" max="13064" width="29.6640625" style="16" customWidth="1"/>
    <col min="13065" max="13065" width="19" style="16" customWidth="1"/>
    <col min="13066" max="13066" width="29.33203125" style="16" customWidth="1"/>
    <col min="13067" max="13067" width="24.33203125" style="16" customWidth="1"/>
    <col min="13068" max="13068" width="29.109375" style="16" customWidth="1"/>
    <col min="13069" max="13312" width="8.88671875" style="16"/>
    <col min="13313" max="13313" width="77.77734375" style="16" customWidth="1"/>
    <col min="13314" max="13315" width="0" style="16" hidden="1" customWidth="1"/>
    <col min="13316" max="13316" width="16.44140625" style="16" customWidth="1"/>
    <col min="13317" max="13317" width="0" style="16" hidden="1" customWidth="1"/>
    <col min="13318" max="13318" width="27.77734375" style="16" customWidth="1"/>
    <col min="13319" max="13319" width="33.33203125" style="16" customWidth="1"/>
    <col min="13320" max="13320" width="29.6640625" style="16" customWidth="1"/>
    <col min="13321" max="13321" width="19" style="16" customWidth="1"/>
    <col min="13322" max="13322" width="29.33203125" style="16" customWidth="1"/>
    <col min="13323" max="13323" width="24.33203125" style="16" customWidth="1"/>
    <col min="13324" max="13324" width="29.109375" style="16" customWidth="1"/>
    <col min="13325" max="13568" width="8.88671875" style="16"/>
    <col min="13569" max="13569" width="77.77734375" style="16" customWidth="1"/>
    <col min="13570" max="13571" width="0" style="16" hidden="1" customWidth="1"/>
    <col min="13572" max="13572" width="16.44140625" style="16" customWidth="1"/>
    <col min="13573" max="13573" width="0" style="16" hidden="1" customWidth="1"/>
    <col min="13574" max="13574" width="27.77734375" style="16" customWidth="1"/>
    <col min="13575" max="13575" width="33.33203125" style="16" customWidth="1"/>
    <col min="13576" max="13576" width="29.6640625" style="16" customWidth="1"/>
    <col min="13577" max="13577" width="19" style="16" customWidth="1"/>
    <col min="13578" max="13578" width="29.33203125" style="16" customWidth="1"/>
    <col min="13579" max="13579" width="24.33203125" style="16" customWidth="1"/>
    <col min="13580" max="13580" width="29.109375" style="16" customWidth="1"/>
    <col min="13581" max="13824" width="8.88671875" style="16"/>
    <col min="13825" max="13825" width="77.77734375" style="16" customWidth="1"/>
    <col min="13826" max="13827" width="0" style="16" hidden="1" customWidth="1"/>
    <col min="13828" max="13828" width="16.44140625" style="16" customWidth="1"/>
    <col min="13829" max="13829" width="0" style="16" hidden="1" customWidth="1"/>
    <col min="13830" max="13830" width="27.77734375" style="16" customWidth="1"/>
    <col min="13831" max="13831" width="33.33203125" style="16" customWidth="1"/>
    <col min="13832" max="13832" width="29.6640625" style="16" customWidth="1"/>
    <col min="13833" max="13833" width="19" style="16" customWidth="1"/>
    <col min="13834" max="13834" width="29.33203125" style="16" customWidth="1"/>
    <col min="13835" max="13835" width="24.33203125" style="16" customWidth="1"/>
    <col min="13836" max="13836" width="29.109375" style="16" customWidth="1"/>
    <col min="13837" max="14080" width="8.88671875" style="16"/>
    <col min="14081" max="14081" width="77.77734375" style="16" customWidth="1"/>
    <col min="14082" max="14083" width="0" style="16" hidden="1" customWidth="1"/>
    <col min="14084" max="14084" width="16.44140625" style="16" customWidth="1"/>
    <col min="14085" max="14085" width="0" style="16" hidden="1" customWidth="1"/>
    <col min="14086" max="14086" width="27.77734375" style="16" customWidth="1"/>
    <col min="14087" max="14087" width="33.33203125" style="16" customWidth="1"/>
    <col min="14088" max="14088" width="29.6640625" style="16" customWidth="1"/>
    <col min="14089" max="14089" width="19" style="16" customWidth="1"/>
    <col min="14090" max="14090" width="29.33203125" style="16" customWidth="1"/>
    <col min="14091" max="14091" width="24.33203125" style="16" customWidth="1"/>
    <col min="14092" max="14092" width="29.109375" style="16" customWidth="1"/>
    <col min="14093" max="14336" width="8.88671875" style="16"/>
    <col min="14337" max="14337" width="77.77734375" style="16" customWidth="1"/>
    <col min="14338" max="14339" width="0" style="16" hidden="1" customWidth="1"/>
    <col min="14340" max="14340" width="16.44140625" style="16" customWidth="1"/>
    <col min="14341" max="14341" width="0" style="16" hidden="1" customWidth="1"/>
    <col min="14342" max="14342" width="27.77734375" style="16" customWidth="1"/>
    <col min="14343" max="14343" width="33.33203125" style="16" customWidth="1"/>
    <col min="14344" max="14344" width="29.6640625" style="16" customWidth="1"/>
    <col min="14345" max="14345" width="19" style="16" customWidth="1"/>
    <col min="14346" max="14346" width="29.33203125" style="16" customWidth="1"/>
    <col min="14347" max="14347" width="24.33203125" style="16" customWidth="1"/>
    <col min="14348" max="14348" width="29.109375" style="16" customWidth="1"/>
    <col min="14349" max="14592" width="8.88671875" style="16"/>
    <col min="14593" max="14593" width="77.77734375" style="16" customWidth="1"/>
    <col min="14594" max="14595" width="0" style="16" hidden="1" customWidth="1"/>
    <col min="14596" max="14596" width="16.44140625" style="16" customWidth="1"/>
    <col min="14597" max="14597" width="0" style="16" hidden="1" customWidth="1"/>
    <col min="14598" max="14598" width="27.77734375" style="16" customWidth="1"/>
    <col min="14599" max="14599" width="33.33203125" style="16" customWidth="1"/>
    <col min="14600" max="14600" width="29.6640625" style="16" customWidth="1"/>
    <col min="14601" max="14601" width="19" style="16" customWidth="1"/>
    <col min="14602" max="14602" width="29.33203125" style="16" customWidth="1"/>
    <col min="14603" max="14603" width="24.33203125" style="16" customWidth="1"/>
    <col min="14604" max="14604" width="29.109375" style="16" customWidth="1"/>
    <col min="14605" max="14848" width="8.88671875" style="16"/>
    <col min="14849" max="14849" width="77.77734375" style="16" customWidth="1"/>
    <col min="14850" max="14851" width="0" style="16" hidden="1" customWidth="1"/>
    <col min="14852" max="14852" width="16.44140625" style="16" customWidth="1"/>
    <col min="14853" max="14853" width="0" style="16" hidden="1" customWidth="1"/>
    <col min="14854" max="14854" width="27.77734375" style="16" customWidth="1"/>
    <col min="14855" max="14855" width="33.33203125" style="16" customWidth="1"/>
    <col min="14856" max="14856" width="29.6640625" style="16" customWidth="1"/>
    <col min="14857" max="14857" width="19" style="16" customWidth="1"/>
    <col min="14858" max="14858" width="29.33203125" style="16" customWidth="1"/>
    <col min="14859" max="14859" width="24.33203125" style="16" customWidth="1"/>
    <col min="14860" max="14860" width="29.109375" style="16" customWidth="1"/>
    <col min="14861" max="15104" width="8.88671875" style="16"/>
    <col min="15105" max="15105" width="77.77734375" style="16" customWidth="1"/>
    <col min="15106" max="15107" width="0" style="16" hidden="1" customWidth="1"/>
    <col min="15108" max="15108" width="16.44140625" style="16" customWidth="1"/>
    <col min="15109" max="15109" width="0" style="16" hidden="1" customWidth="1"/>
    <col min="15110" max="15110" width="27.77734375" style="16" customWidth="1"/>
    <col min="15111" max="15111" width="33.33203125" style="16" customWidth="1"/>
    <col min="15112" max="15112" width="29.6640625" style="16" customWidth="1"/>
    <col min="15113" max="15113" width="19" style="16" customWidth="1"/>
    <col min="15114" max="15114" width="29.33203125" style="16" customWidth="1"/>
    <col min="15115" max="15115" width="24.33203125" style="16" customWidth="1"/>
    <col min="15116" max="15116" width="29.109375" style="16" customWidth="1"/>
    <col min="15117" max="15360" width="8.88671875" style="16"/>
    <col min="15361" max="15361" width="77.77734375" style="16" customWidth="1"/>
    <col min="15362" max="15363" width="0" style="16" hidden="1" customWidth="1"/>
    <col min="15364" max="15364" width="16.44140625" style="16" customWidth="1"/>
    <col min="15365" max="15365" width="0" style="16" hidden="1" customWidth="1"/>
    <col min="15366" max="15366" width="27.77734375" style="16" customWidth="1"/>
    <col min="15367" max="15367" width="33.33203125" style="16" customWidth="1"/>
    <col min="15368" max="15368" width="29.6640625" style="16" customWidth="1"/>
    <col min="15369" max="15369" width="19" style="16" customWidth="1"/>
    <col min="15370" max="15370" width="29.33203125" style="16" customWidth="1"/>
    <col min="15371" max="15371" width="24.33203125" style="16" customWidth="1"/>
    <col min="15372" max="15372" width="29.109375" style="16" customWidth="1"/>
    <col min="15373" max="15616" width="8.88671875" style="16"/>
    <col min="15617" max="15617" width="77.77734375" style="16" customWidth="1"/>
    <col min="15618" max="15619" width="0" style="16" hidden="1" customWidth="1"/>
    <col min="15620" max="15620" width="16.44140625" style="16" customWidth="1"/>
    <col min="15621" max="15621" width="0" style="16" hidden="1" customWidth="1"/>
    <col min="15622" max="15622" width="27.77734375" style="16" customWidth="1"/>
    <col min="15623" max="15623" width="33.33203125" style="16" customWidth="1"/>
    <col min="15624" max="15624" width="29.6640625" style="16" customWidth="1"/>
    <col min="15625" max="15625" width="19" style="16" customWidth="1"/>
    <col min="15626" max="15626" width="29.33203125" style="16" customWidth="1"/>
    <col min="15627" max="15627" width="24.33203125" style="16" customWidth="1"/>
    <col min="15628" max="15628" width="29.109375" style="16" customWidth="1"/>
    <col min="15629" max="15872" width="8.88671875" style="16"/>
    <col min="15873" max="15873" width="77.77734375" style="16" customWidth="1"/>
    <col min="15874" max="15875" width="0" style="16" hidden="1" customWidth="1"/>
    <col min="15876" max="15876" width="16.44140625" style="16" customWidth="1"/>
    <col min="15877" max="15877" width="0" style="16" hidden="1" customWidth="1"/>
    <col min="15878" max="15878" width="27.77734375" style="16" customWidth="1"/>
    <col min="15879" max="15879" width="33.33203125" style="16" customWidth="1"/>
    <col min="15880" max="15880" width="29.6640625" style="16" customWidth="1"/>
    <col min="15881" max="15881" width="19" style="16" customWidth="1"/>
    <col min="15882" max="15882" width="29.33203125" style="16" customWidth="1"/>
    <col min="15883" max="15883" width="24.33203125" style="16" customWidth="1"/>
    <col min="15884" max="15884" width="29.109375" style="16" customWidth="1"/>
    <col min="15885" max="16128" width="8.88671875" style="16"/>
    <col min="16129" max="16129" width="77.77734375" style="16" customWidth="1"/>
    <col min="16130" max="16131" width="0" style="16" hidden="1" customWidth="1"/>
    <col min="16132" max="16132" width="16.44140625" style="16" customWidth="1"/>
    <col min="16133" max="16133" width="0" style="16" hidden="1" customWidth="1"/>
    <col min="16134" max="16134" width="27.77734375" style="16" customWidth="1"/>
    <col min="16135" max="16135" width="33.33203125" style="16" customWidth="1"/>
    <col min="16136" max="16136" width="29.6640625" style="16" customWidth="1"/>
    <col min="16137" max="16137" width="19" style="16" customWidth="1"/>
    <col min="16138" max="16138" width="29.33203125" style="16" customWidth="1"/>
    <col min="16139" max="16139" width="24.33203125" style="16" customWidth="1"/>
    <col min="16140" max="16140" width="29.109375" style="16" customWidth="1"/>
    <col min="16141" max="16384" width="8.88671875" style="16"/>
  </cols>
  <sheetData>
    <row r="1" spans="1:12" s="3" customFormat="1" ht="22.8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2"/>
    </row>
    <row r="3" spans="1:12" s="3" customFormat="1">
      <c r="A3" s="5"/>
      <c r="B3" s="5"/>
      <c r="C3" s="5"/>
      <c r="D3" s="5"/>
      <c r="E3" s="5"/>
      <c r="F3" s="6"/>
      <c r="G3" s="6"/>
      <c r="H3" s="5"/>
      <c r="I3" s="5"/>
      <c r="J3" s="7" t="s">
        <v>2</v>
      </c>
      <c r="K3" s="8"/>
      <c r="L3" s="2"/>
    </row>
    <row r="4" spans="1:12" ht="53.4" customHeight="1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2" t="s">
        <v>8</v>
      </c>
      <c r="G4" s="12"/>
      <c r="H4" s="13" t="s">
        <v>9</v>
      </c>
      <c r="I4" s="13"/>
      <c r="J4" s="13" t="s">
        <v>10</v>
      </c>
      <c r="K4" s="14" t="s">
        <v>11</v>
      </c>
      <c r="L4" s="15" t="s">
        <v>12</v>
      </c>
    </row>
    <row r="5" spans="1:12" ht="45" customHeight="1">
      <c r="A5" s="9"/>
      <c r="B5" s="10"/>
      <c r="C5" s="10"/>
      <c r="D5" s="10"/>
      <c r="E5" s="11"/>
      <c r="F5" s="17" t="s">
        <v>13</v>
      </c>
      <c r="G5" s="17" t="s">
        <v>14</v>
      </c>
      <c r="H5" s="18" t="s">
        <v>15</v>
      </c>
      <c r="I5" s="19" t="s">
        <v>16</v>
      </c>
      <c r="J5" s="13"/>
      <c r="K5" s="14"/>
      <c r="L5" s="20"/>
    </row>
    <row r="6" spans="1:12" ht="24.6">
      <c r="A6" s="21" t="s">
        <v>17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>
      <c r="A7" s="22" t="s">
        <v>18</v>
      </c>
      <c r="B7" s="23" t="s">
        <v>19</v>
      </c>
      <c r="C7" s="23" t="s">
        <v>20</v>
      </c>
      <c r="D7" s="24">
        <v>41020100</v>
      </c>
      <c r="E7" s="24"/>
      <c r="F7" s="25">
        <v>1212708600</v>
      </c>
      <c r="G7" s="25">
        <v>909531900</v>
      </c>
      <c r="H7" s="25">
        <v>909531900</v>
      </c>
      <c r="I7" s="26">
        <f t="shared" ref="I7:I39" si="0">H7/G7*100</f>
        <v>100</v>
      </c>
      <c r="J7" s="27">
        <f t="shared" ref="J7:J13" si="1">G7-H7</f>
        <v>0</v>
      </c>
      <c r="K7" s="28"/>
      <c r="L7" s="29"/>
    </row>
    <row r="8" spans="1:12" ht="84">
      <c r="A8" s="30" t="s">
        <v>21</v>
      </c>
      <c r="B8" s="31" t="s">
        <v>22</v>
      </c>
      <c r="C8" s="31" t="s">
        <v>20</v>
      </c>
      <c r="D8" s="24">
        <v>41020200</v>
      </c>
      <c r="E8" s="32" t="s">
        <v>23</v>
      </c>
      <c r="F8" s="25">
        <v>113751600</v>
      </c>
      <c r="G8" s="25">
        <v>85313700</v>
      </c>
      <c r="H8" s="33">
        <v>85313700</v>
      </c>
      <c r="I8" s="26">
        <f t="shared" si="0"/>
        <v>100</v>
      </c>
      <c r="J8" s="27">
        <f t="shared" si="1"/>
        <v>0</v>
      </c>
      <c r="K8" s="28"/>
      <c r="L8" s="29"/>
    </row>
    <row r="9" spans="1:12" ht="105">
      <c r="A9" s="34" t="s">
        <v>24</v>
      </c>
      <c r="B9" s="35"/>
      <c r="C9" s="35"/>
      <c r="D9" s="24">
        <v>41021300</v>
      </c>
      <c r="E9" s="36"/>
      <c r="F9" s="25">
        <f>1013945+4741362+1752388+1450948+1212617+598474+485838</f>
        <v>11255572</v>
      </c>
      <c r="G9" s="25">
        <f>1013945+4741362+1752388+1450948+1212617+598474+485838</f>
        <v>11255572</v>
      </c>
      <c r="H9" s="25">
        <f>1013945+4741362+1752388+1450948+1212617+598474+485838</f>
        <v>11255572</v>
      </c>
      <c r="I9" s="26">
        <f>H9/G9*100</f>
        <v>100</v>
      </c>
      <c r="J9" s="27">
        <f t="shared" si="1"/>
        <v>0</v>
      </c>
      <c r="K9" s="28"/>
      <c r="L9" s="29"/>
    </row>
    <row r="10" spans="1:12" ht="105" hidden="1">
      <c r="A10" s="34" t="s">
        <v>25</v>
      </c>
      <c r="B10" s="35"/>
      <c r="C10" s="35"/>
      <c r="D10" s="24">
        <v>41021301</v>
      </c>
      <c r="E10" s="36"/>
      <c r="F10" s="25"/>
      <c r="G10" s="25"/>
      <c r="H10" s="25"/>
      <c r="I10" s="26" t="e">
        <f>H10/G10*100</f>
        <v>#DIV/0!</v>
      </c>
      <c r="J10" s="27">
        <f>G10-H10</f>
        <v>0</v>
      </c>
      <c r="K10" s="28"/>
      <c r="L10" s="29"/>
    </row>
    <row r="11" spans="1:12" ht="103.8" customHeight="1">
      <c r="A11" s="30" t="s">
        <v>26</v>
      </c>
      <c r="B11" s="31"/>
      <c r="C11" s="31"/>
      <c r="D11" s="24">
        <v>41021400</v>
      </c>
      <c r="E11" s="32"/>
      <c r="F11" s="29">
        <v>31616100</v>
      </c>
      <c r="G11" s="29">
        <v>31616100</v>
      </c>
      <c r="H11" s="29">
        <v>31616100</v>
      </c>
      <c r="I11" s="26">
        <f t="shared" si="0"/>
        <v>100</v>
      </c>
      <c r="J11" s="27">
        <f t="shared" si="1"/>
        <v>0</v>
      </c>
      <c r="K11" s="28"/>
      <c r="L11" s="29"/>
    </row>
    <row r="12" spans="1:12" ht="63" hidden="1">
      <c r="A12" s="30" t="s">
        <v>27</v>
      </c>
      <c r="B12" s="31"/>
      <c r="C12" s="31"/>
      <c r="D12" s="24">
        <v>41021100</v>
      </c>
      <c r="E12" s="32"/>
      <c r="F12" s="25"/>
      <c r="G12" s="25"/>
      <c r="H12" s="27"/>
      <c r="I12" s="26" t="e">
        <f t="shared" si="0"/>
        <v>#DIV/0!</v>
      </c>
      <c r="J12" s="27">
        <f t="shared" si="1"/>
        <v>0</v>
      </c>
      <c r="K12" s="28"/>
      <c r="L12" s="29"/>
    </row>
    <row r="13" spans="1:12" ht="8.4" hidden="1" customHeight="1">
      <c r="A13" s="34" t="s">
        <v>28</v>
      </c>
      <c r="B13" s="35"/>
      <c r="C13" s="35"/>
      <c r="D13" s="24">
        <v>41021300</v>
      </c>
      <c r="E13" s="37"/>
      <c r="F13" s="37"/>
      <c r="G13" s="25"/>
      <c r="H13" s="25"/>
      <c r="I13" s="26" t="e">
        <f t="shared" si="0"/>
        <v>#DIV/0!</v>
      </c>
      <c r="J13" s="27">
        <f t="shared" si="1"/>
        <v>0</v>
      </c>
      <c r="K13" s="28"/>
      <c r="L13" s="29"/>
    </row>
    <row r="14" spans="1:12" s="43" customFormat="1">
      <c r="A14" s="38" t="s">
        <v>29</v>
      </c>
      <c r="B14" s="39"/>
      <c r="C14" s="39"/>
      <c r="D14" s="36"/>
      <c r="E14" s="36"/>
      <c r="F14" s="40">
        <f>SUM(F7:F11)</f>
        <v>1369331872</v>
      </c>
      <c r="G14" s="40">
        <f>SUM(G7:G11)</f>
        <v>1037717272</v>
      </c>
      <c r="H14" s="40">
        <f>SUM(H7:H11)</f>
        <v>1037717272</v>
      </c>
      <c r="I14" s="41">
        <f t="shared" si="0"/>
        <v>100</v>
      </c>
      <c r="J14" s="40">
        <f>SUM(J7:J11)</f>
        <v>0</v>
      </c>
      <c r="K14" s="40">
        <f>SUM(K7:K11)</f>
        <v>0</v>
      </c>
      <c r="L14" s="42">
        <f>SUM(L7:L11)</f>
        <v>0</v>
      </c>
    </row>
    <row r="15" spans="1:12" s="43" customFormat="1" ht="63">
      <c r="A15" s="44" t="s">
        <v>30</v>
      </c>
      <c r="B15" s="39"/>
      <c r="C15" s="39"/>
      <c r="D15" s="24">
        <v>41030500</v>
      </c>
      <c r="E15" s="36"/>
      <c r="F15" s="25">
        <v>15093707</v>
      </c>
      <c r="G15" s="25">
        <v>15093707</v>
      </c>
      <c r="H15" s="25">
        <v>15093707</v>
      </c>
      <c r="I15" s="26">
        <f t="shared" si="0"/>
        <v>100</v>
      </c>
      <c r="J15" s="27">
        <f t="shared" ref="J15:J20" si="2">G15-H15</f>
        <v>0</v>
      </c>
      <c r="K15" s="27"/>
      <c r="L15" s="29"/>
    </row>
    <row r="16" spans="1:12" s="43" customFormat="1" ht="63">
      <c r="A16" s="44" t="s">
        <v>31</v>
      </c>
      <c r="B16" s="39"/>
      <c r="C16" s="39"/>
      <c r="D16" s="24">
        <v>41030600</v>
      </c>
      <c r="E16" s="36"/>
      <c r="F16" s="25">
        <v>4348200</v>
      </c>
      <c r="G16" s="25">
        <v>3261600</v>
      </c>
      <c r="H16" s="25">
        <v>3261600</v>
      </c>
      <c r="I16" s="26">
        <f t="shared" si="0"/>
        <v>100</v>
      </c>
      <c r="J16" s="27">
        <f t="shared" si="2"/>
        <v>0</v>
      </c>
      <c r="K16" s="27"/>
      <c r="L16" s="29"/>
    </row>
    <row r="17" spans="1:12" s="43" customFormat="1" ht="42">
      <c r="A17" s="44" t="s">
        <v>32</v>
      </c>
      <c r="B17" s="39"/>
      <c r="C17" s="39"/>
      <c r="D17" s="24">
        <v>41031900</v>
      </c>
      <c r="E17" s="36"/>
      <c r="F17" s="25">
        <v>49774000</v>
      </c>
      <c r="G17" s="25">
        <v>49774000</v>
      </c>
      <c r="H17" s="25">
        <v>49774000</v>
      </c>
      <c r="I17" s="26">
        <f>H17/G17*100</f>
        <v>100</v>
      </c>
      <c r="J17" s="27">
        <f t="shared" si="2"/>
        <v>0</v>
      </c>
      <c r="K17" s="27"/>
      <c r="L17" s="29"/>
    </row>
    <row r="18" spans="1:12" s="43" customFormat="1" ht="65.400000000000006" hidden="1" customHeight="1">
      <c r="A18" s="45" t="s">
        <v>33</v>
      </c>
      <c r="B18" s="39"/>
      <c r="C18" s="39"/>
      <c r="D18" s="24">
        <v>41032800</v>
      </c>
      <c r="E18" s="36"/>
      <c r="F18" s="25"/>
      <c r="G18" s="25"/>
      <c r="H18" s="25"/>
      <c r="I18" s="26" t="e">
        <f>H18/G18*100</f>
        <v>#DIV/0!</v>
      </c>
      <c r="J18" s="27">
        <f t="shared" si="2"/>
        <v>0</v>
      </c>
      <c r="K18" s="27"/>
      <c r="L18" s="29"/>
    </row>
    <row r="19" spans="1:12" s="43" customFormat="1" ht="63" hidden="1">
      <c r="A19" s="44" t="s">
        <v>34</v>
      </c>
      <c r="B19" s="39"/>
      <c r="C19" s="39"/>
      <c r="D19" s="24">
        <v>41032700</v>
      </c>
      <c r="E19" s="36"/>
      <c r="F19" s="25"/>
      <c r="G19" s="25"/>
      <c r="H19" s="25"/>
      <c r="I19" s="26" t="e">
        <f>H19/G19*100</f>
        <v>#DIV/0!</v>
      </c>
      <c r="J19" s="27">
        <f t="shared" si="2"/>
        <v>0</v>
      </c>
      <c r="K19" s="27"/>
      <c r="L19" s="29"/>
    </row>
    <row r="20" spans="1:12" s="43" customFormat="1" ht="63">
      <c r="A20" s="44" t="s">
        <v>35</v>
      </c>
      <c r="B20" s="39"/>
      <c r="C20" s="39"/>
      <c r="D20" s="24">
        <v>41032900</v>
      </c>
      <c r="E20" s="36"/>
      <c r="F20" s="25">
        <v>457400</v>
      </c>
      <c r="G20" s="25">
        <v>332600</v>
      </c>
      <c r="H20" s="28">
        <v>332600</v>
      </c>
      <c r="I20" s="26">
        <f>H20/G20*100</f>
        <v>100</v>
      </c>
      <c r="J20" s="27">
        <f t="shared" si="2"/>
        <v>0</v>
      </c>
      <c r="K20" s="27"/>
      <c r="L20" s="29"/>
    </row>
    <row r="21" spans="1:12" ht="63">
      <c r="A21" s="22" t="s">
        <v>36</v>
      </c>
      <c r="B21" s="23"/>
      <c r="C21" s="23"/>
      <c r="D21" s="24">
        <v>41033000</v>
      </c>
      <c r="E21" s="24"/>
      <c r="F21" s="25">
        <v>46623200</v>
      </c>
      <c r="G21" s="25">
        <v>34967300</v>
      </c>
      <c r="H21" s="25">
        <v>34967300</v>
      </c>
      <c r="I21" s="26">
        <f t="shared" si="0"/>
        <v>100</v>
      </c>
      <c r="J21" s="27">
        <f>G21-H21</f>
        <v>0</v>
      </c>
      <c r="K21" s="46"/>
      <c r="L21" s="29"/>
    </row>
    <row r="22" spans="1:12" ht="63">
      <c r="A22" s="22" t="s">
        <v>37</v>
      </c>
      <c r="B22" s="23"/>
      <c r="C22" s="23"/>
      <c r="D22" s="24">
        <v>41033500</v>
      </c>
      <c r="E22" s="24"/>
      <c r="F22" s="25">
        <v>23111100</v>
      </c>
      <c r="G22" s="25">
        <v>23111100</v>
      </c>
      <c r="H22" s="25">
        <v>23111100</v>
      </c>
      <c r="I22" s="26">
        <f t="shared" si="0"/>
        <v>100</v>
      </c>
      <c r="J22" s="27">
        <f t="shared" ref="J22:J36" si="3">G22-H22</f>
        <v>0</v>
      </c>
      <c r="K22" s="27"/>
      <c r="L22" s="29"/>
    </row>
    <row r="23" spans="1:12" ht="63">
      <c r="A23" s="22" t="s">
        <v>38</v>
      </c>
      <c r="B23" s="23"/>
      <c r="C23" s="23"/>
      <c r="D23" s="24">
        <v>41033800</v>
      </c>
      <c r="E23" s="24"/>
      <c r="F23" s="25">
        <v>10739800</v>
      </c>
      <c r="G23" s="25">
        <v>10622900</v>
      </c>
      <c r="H23" s="25">
        <v>10622900</v>
      </c>
      <c r="I23" s="26">
        <f t="shared" si="0"/>
        <v>100</v>
      </c>
      <c r="J23" s="27">
        <f t="shared" si="3"/>
        <v>0</v>
      </c>
      <c r="K23" s="27"/>
      <c r="L23" s="29"/>
    </row>
    <row r="24" spans="1:12" ht="42">
      <c r="A24" s="22" t="s">
        <v>39</v>
      </c>
      <c r="B24" s="23" t="s">
        <v>40</v>
      </c>
      <c r="C24" s="23" t="s">
        <v>20</v>
      </c>
      <c r="D24" s="24">
        <v>41033900</v>
      </c>
      <c r="E24" s="24"/>
      <c r="F24" s="25">
        <v>2985058800</v>
      </c>
      <c r="G24" s="25">
        <v>2190405300</v>
      </c>
      <c r="H24" s="25">
        <v>2190405300</v>
      </c>
      <c r="I24" s="26">
        <f t="shared" si="0"/>
        <v>100</v>
      </c>
      <c r="J24" s="27">
        <f t="shared" si="3"/>
        <v>0</v>
      </c>
      <c r="K24" s="27"/>
      <c r="L24" s="29"/>
    </row>
    <row r="25" spans="1:12" ht="63" hidden="1">
      <c r="A25" s="44" t="s">
        <v>41</v>
      </c>
      <c r="B25" s="23"/>
      <c r="C25" s="23"/>
      <c r="D25" s="24">
        <v>41034500</v>
      </c>
      <c r="E25" s="32"/>
      <c r="F25" s="25"/>
      <c r="G25" s="25"/>
      <c r="H25" s="25"/>
      <c r="I25" s="26" t="e">
        <f>H25/G25*100</f>
        <v>#DIV/0!</v>
      </c>
      <c r="J25" s="27">
        <f>G25-H25</f>
        <v>0</v>
      </c>
      <c r="K25" s="27"/>
      <c r="L25" s="29"/>
    </row>
    <row r="26" spans="1:12" ht="63" hidden="1">
      <c r="A26" s="44" t="s">
        <v>42</v>
      </c>
      <c r="B26" s="23"/>
      <c r="C26" s="23"/>
      <c r="D26" s="24">
        <v>41034600</v>
      </c>
      <c r="E26" s="32"/>
      <c r="F26" s="25"/>
      <c r="G26" s="25"/>
      <c r="H26" s="25"/>
      <c r="I26" s="26" t="e">
        <f>H26/G26*100</f>
        <v>#DIV/0!</v>
      </c>
      <c r="J26" s="27">
        <f>G26-H26</f>
        <v>0</v>
      </c>
      <c r="K26" s="27"/>
      <c r="L26" s="29"/>
    </row>
    <row r="27" spans="1:12" ht="42" hidden="1">
      <c r="A27" s="44" t="s">
        <v>43</v>
      </c>
      <c r="B27" s="23"/>
      <c r="C27" s="23"/>
      <c r="D27" s="24">
        <v>41035200</v>
      </c>
      <c r="E27" s="32"/>
      <c r="F27" s="25"/>
      <c r="G27" s="25"/>
      <c r="H27" s="25"/>
      <c r="I27" s="26" t="e">
        <f>H27/G27*100</f>
        <v>#DIV/0!</v>
      </c>
      <c r="J27" s="27">
        <f>G27-H27</f>
        <v>0</v>
      </c>
      <c r="K27" s="27"/>
      <c r="L27" s="29"/>
    </row>
    <row r="28" spans="1:12" ht="63" hidden="1">
      <c r="A28" s="44" t="s">
        <v>44</v>
      </c>
      <c r="B28" s="23"/>
      <c r="C28" s="23"/>
      <c r="D28" s="24">
        <v>41035300</v>
      </c>
      <c r="E28" s="32"/>
      <c r="F28" s="25"/>
      <c r="G28" s="25"/>
      <c r="H28" s="25"/>
      <c r="I28" s="26" t="e">
        <f>H28/G28*100</f>
        <v>#DIV/0!</v>
      </c>
      <c r="J28" s="27">
        <f>G28-H28</f>
        <v>0</v>
      </c>
      <c r="K28" s="27"/>
      <c r="L28" s="29"/>
    </row>
    <row r="29" spans="1:12" ht="150.6" customHeight="1">
      <c r="A29" s="47" t="s">
        <v>45</v>
      </c>
      <c r="B29" s="23"/>
      <c r="C29" s="23"/>
      <c r="D29" s="24">
        <v>41034400</v>
      </c>
      <c r="E29" s="32"/>
      <c r="F29" s="25">
        <v>23284880</v>
      </c>
      <c r="G29" s="25">
        <v>6285404</v>
      </c>
      <c r="H29" s="25">
        <v>6285404</v>
      </c>
      <c r="I29" s="26">
        <f>H29/G29*100</f>
        <v>100</v>
      </c>
      <c r="J29" s="27">
        <f>G29-H29</f>
        <v>0</v>
      </c>
      <c r="K29" s="27"/>
      <c r="L29" s="29"/>
    </row>
    <row r="30" spans="1:12" ht="63">
      <c r="A30" s="44" t="s">
        <v>46</v>
      </c>
      <c r="B30" s="48" t="s">
        <v>47</v>
      </c>
      <c r="C30" s="48" t="s">
        <v>48</v>
      </c>
      <c r="D30" s="24">
        <v>41035400</v>
      </c>
      <c r="E30" s="32"/>
      <c r="F30" s="25">
        <v>8445100</v>
      </c>
      <c r="G30" s="25">
        <v>8445100</v>
      </c>
      <c r="H30" s="25">
        <v>8445100</v>
      </c>
      <c r="I30" s="26">
        <f t="shared" si="0"/>
        <v>100</v>
      </c>
      <c r="J30" s="27">
        <f t="shared" si="3"/>
        <v>0</v>
      </c>
      <c r="K30" s="27"/>
      <c r="L30" s="29"/>
    </row>
    <row r="31" spans="1:12" ht="106.8" hidden="1" customHeight="1">
      <c r="A31" s="45" t="s">
        <v>49</v>
      </c>
      <c r="B31" s="48"/>
      <c r="C31" s="48"/>
      <c r="D31" s="24">
        <v>41035600</v>
      </c>
      <c r="E31" s="32"/>
      <c r="F31" s="25"/>
      <c r="G31" s="25"/>
      <c r="H31" s="25"/>
      <c r="I31" s="26" t="e">
        <f t="shared" si="0"/>
        <v>#DIV/0!</v>
      </c>
      <c r="J31" s="27">
        <f>G31-H31</f>
        <v>0</v>
      </c>
      <c r="K31" s="27"/>
      <c r="L31" s="29"/>
    </row>
    <row r="32" spans="1:12" ht="63" hidden="1">
      <c r="A32" s="44" t="s">
        <v>50</v>
      </c>
      <c r="B32" s="48" t="s">
        <v>47</v>
      </c>
      <c r="C32" s="48" t="s">
        <v>48</v>
      </c>
      <c r="D32" s="24">
        <v>41035900</v>
      </c>
      <c r="E32" s="32"/>
      <c r="F32" s="25"/>
      <c r="G32" s="25"/>
      <c r="H32" s="25"/>
      <c r="I32" s="26" t="e">
        <f>H32/G32*100</f>
        <v>#DIV/0!</v>
      </c>
      <c r="J32" s="27">
        <f t="shared" si="3"/>
        <v>0</v>
      </c>
      <c r="K32" s="46"/>
      <c r="L32" s="29"/>
    </row>
    <row r="33" spans="1:12" ht="63">
      <c r="A33" s="44" t="s">
        <v>51</v>
      </c>
      <c r="B33" s="48"/>
      <c r="C33" s="48"/>
      <c r="D33" s="24">
        <v>41036100</v>
      </c>
      <c r="E33" s="32"/>
      <c r="F33" s="25">
        <v>42533519</v>
      </c>
      <c r="G33" s="25">
        <v>42533519</v>
      </c>
      <c r="H33" s="25">
        <v>42533519</v>
      </c>
      <c r="I33" s="26">
        <f>H33/G33*100</f>
        <v>100</v>
      </c>
      <c r="J33" s="27">
        <f t="shared" si="3"/>
        <v>0</v>
      </c>
      <c r="K33" s="27"/>
      <c r="L33" s="29"/>
    </row>
    <row r="34" spans="1:12" ht="42">
      <c r="A34" s="44" t="s">
        <v>52</v>
      </c>
      <c r="B34" s="48"/>
      <c r="C34" s="48"/>
      <c r="D34" s="24">
        <v>41036400</v>
      </c>
      <c r="E34" s="32"/>
      <c r="F34" s="25">
        <v>8807616</v>
      </c>
      <c r="G34" s="25">
        <v>8807616</v>
      </c>
      <c r="H34" s="25">
        <v>8807616</v>
      </c>
      <c r="I34" s="26">
        <f>H34/G34*100</f>
        <v>100</v>
      </c>
      <c r="J34" s="27">
        <f t="shared" si="3"/>
        <v>0</v>
      </c>
      <c r="K34" s="27"/>
      <c r="L34" s="29"/>
    </row>
    <row r="35" spans="1:12" ht="42" hidden="1">
      <c r="A35" s="44" t="s">
        <v>53</v>
      </c>
      <c r="B35" s="48"/>
      <c r="C35" s="48"/>
      <c r="D35" s="24">
        <v>41037000</v>
      </c>
      <c r="E35" s="32"/>
      <c r="F35" s="25"/>
      <c r="G35" s="25"/>
      <c r="H35" s="27"/>
      <c r="I35" s="26" t="e">
        <f t="shared" si="0"/>
        <v>#DIV/0!</v>
      </c>
      <c r="J35" s="27">
        <f t="shared" si="3"/>
        <v>0</v>
      </c>
      <c r="K35" s="28"/>
      <c r="L35" s="29"/>
    </row>
    <row r="36" spans="1:12" ht="63">
      <c r="A36" s="44" t="s">
        <v>54</v>
      </c>
      <c r="B36" s="48"/>
      <c r="C36" s="48"/>
      <c r="D36" s="24">
        <v>41037200</v>
      </c>
      <c r="E36" s="32"/>
      <c r="F36" s="25">
        <f>44467300+2926200</f>
        <v>47393500</v>
      </c>
      <c r="G36" s="25">
        <f>44467300+2926200</f>
        <v>47393500</v>
      </c>
      <c r="H36" s="25">
        <f>44467300+2926200</f>
        <v>47393500</v>
      </c>
      <c r="I36" s="26">
        <f t="shared" si="0"/>
        <v>100</v>
      </c>
      <c r="J36" s="27">
        <f t="shared" si="3"/>
        <v>0</v>
      </c>
      <c r="K36" s="28"/>
      <c r="L36" s="29"/>
    </row>
    <row r="37" spans="1:12" ht="63" hidden="1">
      <c r="A37" s="44" t="s">
        <v>55</v>
      </c>
      <c r="B37" s="48"/>
      <c r="C37" s="48"/>
      <c r="D37" s="24">
        <v>41039100</v>
      </c>
      <c r="E37" s="32"/>
      <c r="F37" s="25"/>
      <c r="G37" s="25"/>
      <c r="H37" s="27"/>
      <c r="I37" s="26" t="e">
        <f t="shared" si="0"/>
        <v>#DIV/0!</v>
      </c>
      <c r="J37" s="27" t="e">
        <f>#REF!-H37-K37</f>
        <v>#REF!</v>
      </c>
      <c r="K37" s="29"/>
      <c r="L37" s="29"/>
    </row>
    <row r="38" spans="1:12" s="43" customFormat="1" ht="40.799999999999997">
      <c r="A38" s="38" t="s">
        <v>56</v>
      </c>
      <c r="B38" s="39"/>
      <c r="C38" s="39"/>
      <c r="D38" s="36"/>
      <c r="E38" s="36"/>
      <c r="F38" s="40">
        <f>SUM(F15:F36)</f>
        <v>3265670822</v>
      </c>
      <c r="G38" s="40">
        <f>SUM(G15:G36)</f>
        <v>2441033646</v>
      </c>
      <c r="H38" s="40">
        <f>SUM(H15:H36)</f>
        <v>2441033646</v>
      </c>
      <c r="I38" s="49">
        <f t="shared" si="0"/>
        <v>100</v>
      </c>
      <c r="J38" s="40">
        <f>SUM(J15:J34)</f>
        <v>0</v>
      </c>
      <c r="K38" s="50">
        <f>SUM(K15:K37)</f>
        <v>0</v>
      </c>
      <c r="L38" s="42">
        <f>SUM(L15:L34)</f>
        <v>0</v>
      </c>
    </row>
    <row r="39" spans="1:12" s="43" customFormat="1" ht="40.5" customHeight="1">
      <c r="A39" s="38" t="s">
        <v>57</v>
      </c>
      <c r="B39" s="39"/>
      <c r="C39" s="39"/>
      <c r="D39" s="36"/>
      <c r="E39" s="36"/>
      <c r="F39" s="40">
        <f>F14+F38</f>
        <v>4635002694</v>
      </c>
      <c r="G39" s="40">
        <f>G14+G38</f>
        <v>3478750918</v>
      </c>
      <c r="H39" s="50">
        <f>H14+H38</f>
        <v>3478750918</v>
      </c>
      <c r="I39" s="49">
        <f t="shared" si="0"/>
        <v>100</v>
      </c>
      <c r="J39" s="50">
        <f>J14+J38</f>
        <v>0</v>
      </c>
      <c r="K39" s="50">
        <f>K14+K38</f>
        <v>0</v>
      </c>
      <c r="L39" s="51">
        <f>L14+L38</f>
        <v>0</v>
      </c>
    </row>
    <row r="40" spans="1:12" s="43" customFormat="1" ht="24.6">
      <c r="A40" s="52" t="s">
        <v>58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4"/>
    </row>
    <row r="41" spans="1:12" s="43" customFormat="1" ht="63" hidden="1">
      <c r="A41" s="55" t="s">
        <v>59</v>
      </c>
      <c r="B41" s="56"/>
      <c r="C41" s="56"/>
      <c r="D41" s="57">
        <v>41032500</v>
      </c>
      <c r="E41" s="56"/>
      <c r="F41" s="56"/>
      <c r="G41" s="58"/>
      <c r="H41" s="58"/>
      <c r="I41" s="26" t="e">
        <f>H41/#REF!*100</f>
        <v>#REF!</v>
      </c>
      <c r="J41" s="27" t="e">
        <f>#REF!-H41</f>
        <v>#REF!</v>
      </c>
      <c r="K41" s="56"/>
      <c r="L41" s="54"/>
    </row>
    <row r="42" spans="1:12" s="43" customFormat="1" ht="63" hidden="1">
      <c r="A42" s="22" t="s">
        <v>36</v>
      </c>
      <c r="B42" s="23"/>
      <c r="C42" s="23"/>
      <c r="D42" s="24">
        <v>41033000</v>
      </c>
      <c r="E42" s="57"/>
      <c r="F42" s="57"/>
      <c r="G42" s="59"/>
      <c r="H42" s="59"/>
      <c r="I42" s="26" t="e">
        <f>H42/#REF!*100</f>
        <v>#REF!</v>
      </c>
      <c r="J42" s="27" t="e">
        <f>#REF!-H42-K42</f>
        <v>#REF!</v>
      </c>
      <c r="K42" s="59"/>
      <c r="L42" s="54"/>
    </row>
    <row r="43" spans="1:12" s="43" customFormat="1" ht="63" hidden="1">
      <c r="A43" s="44" t="s">
        <v>41</v>
      </c>
      <c r="B43" s="23"/>
      <c r="C43" s="23"/>
      <c r="D43" s="24">
        <v>41034500</v>
      </c>
      <c r="E43" s="60"/>
      <c r="F43" s="60"/>
      <c r="G43" s="59"/>
      <c r="H43" s="59"/>
      <c r="I43" s="26" t="e">
        <f>H43/#REF!*100</f>
        <v>#REF!</v>
      </c>
      <c r="J43" s="27" t="e">
        <f>#REF!-H43-K43</f>
        <v>#REF!</v>
      </c>
      <c r="K43" s="59"/>
      <c r="L43" s="54"/>
    </row>
    <row r="44" spans="1:12" s="43" customFormat="1" ht="63">
      <c r="A44" s="44" t="s">
        <v>60</v>
      </c>
      <c r="B44" s="23"/>
      <c r="C44" s="23"/>
      <c r="D44" s="24">
        <v>41031400</v>
      </c>
      <c r="E44" s="60"/>
      <c r="F44" s="61">
        <v>58105753</v>
      </c>
      <c r="G44" s="61">
        <v>52500000</v>
      </c>
      <c r="H44" s="62">
        <v>0</v>
      </c>
      <c r="I44" s="26">
        <f>H44/G44*100</f>
        <v>0</v>
      </c>
      <c r="J44" s="27">
        <f>G44-H44</f>
        <v>52500000</v>
      </c>
      <c r="K44" s="59"/>
      <c r="L44" s="63"/>
    </row>
    <row r="45" spans="1:12" s="43" customFormat="1" ht="42" hidden="1">
      <c r="A45" s="22" t="s">
        <v>39</v>
      </c>
      <c r="B45" s="23" t="s">
        <v>40</v>
      </c>
      <c r="C45" s="23" t="s">
        <v>20</v>
      </c>
      <c r="D45" s="24">
        <v>41033900</v>
      </c>
      <c r="E45" s="60"/>
      <c r="F45" s="61"/>
      <c r="G45" s="61"/>
      <c r="H45" s="62"/>
      <c r="I45" s="26" t="e">
        <f>H45/G45*100</f>
        <v>#DIV/0!</v>
      </c>
      <c r="J45" s="27">
        <f>G45-H45</f>
        <v>0</v>
      </c>
      <c r="K45" s="59"/>
      <c r="L45" s="29"/>
    </row>
    <row r="46" spans="1:12" s="43" customFormat="1" ht="84" hidden="1">
      <c r="A46" s="44" t="s">
        <v>61</v>
      </c>
      <c r="B46" s="23"/>
      <c r="C46" s="23"/>
      <c r="D46" s="24">
        <v>41034800</v>
      </c>
      <c r="E46" s="32"/>
      <c r="F46" s="25"/>
      <c r="G46" s="25"/>
      <c r="H46" s="62"/>
      <c r="I46" s="26" t="e">
        <f t="shared" ref="I46:I51" si="4">H46/G46*100</f>
        <v>#DIV/0!</v>
      </c>
      <c r="J46" s="27">
        <f>G46-H46</f>
        <v>0</v>
      </c>
      <c r="K46" s="59"/>
      <c r="L46" s="29"/>
    </row>
    <row r="47" spans="1:12" s="43" customFormat="1" ht="63" hidden="1">
      <c r="A47" s="44" t="s">
        <v>62</v>
      </c>
      <c r="B47" s="23"/>
      <c r="C47" s="23"/>
      <c r="D47" s="24">
        <v>41034700</v>
      </c>
      <c r="E47" s="32"/>
      <c r="F47" s="25"/>
      <c r="G47" s="25"/>
      <c r="H47" s="25"/>
      <c r="I47" s="26" t="e">
        <f t="shared" si="4"/>
        <v>#DIV/0!</v>
      </c>
      <c r="J47" s="27">
        <f>G47-H47</f>
        <v>0</v>
      </c>
      <c r="K47" s="59"/>
      <c r="L47" s="29"/>
    </row>
    <row r="48" spans="1:12" ht="105" hidden="1">
      <c r="A48" s="22" t="s">
        <v>63</v>
      </c>
      <c r="B48" s="48" t="s">
        <v>64</v>
      </c>
      <c r="C48" s="64" t="s">
        <v>48</v>
      </c>
      <c r="D48" s="24">
        <v>41037300</v>
      </c>
      <c r="E48" s="24"/>
      <c r="F48" s="65"/>
      <c r="G48" s="65"/>
      <c r="H48" s="27"/>
      <c r="I48" s="26" t="e">
        <f t="shared" si="4"/>
        <v>#DIV/0!</v>
      </c>
      <c r="J48" s="27">
        <f>G48-H48</f>
        <v>0</v>
      </c>
      <c r="K48" s="29"/>
      <c r="L48" s="29"/>
    </row>
    <row r="49" spans="1:12" s="43" customFormat="1" ht="40.799999999999997">
      <c r="A49" s="38" t="s">
        <v>65</v>
      </c>
      <c r="B49" s="66"/>
      <c r="C49" s="66"/>
      <c r="D49" s="36"/>
      <c r="E49" s="36"/>
      <c r="F49" s="40">
        <f>SUM(F44:F48)</f>
        <v>58105753</v>
      </c>
      <c r="G49" s="40">
        <f>SUM(G44:G48)</f>
        <v>52500000</v>
      </c>
      <c r="H49" s="40">
        <f>SUM(H44:H48)</f>
        <v>0</v>
      </c>
      <c r="I49" s="49">
        <f t="shared" si="4"/>
        <v>0</v>
      </c>
      <c r="J49" s="40">
        <f>SUM(J44:J48)</f>
        <v>52500000</v>
      </c>
      <c r="K49" s="50">
        <f>SUM(K41:K48)</f>
        <v>0</v>
      </c>
      <c r="L49" s="42">
        <f>SUM(L44:L48)</f>
        <v>0</v>
      </c>
    </row>
    <row r="50" spans="1:12" s="43" customFormat="1" ht="40.799999999999997">
      <c r="A50" s="38" t="s">
        <v>66</v>
      </c>
      <c r="B50" s="66"/>
      <c r="C50" s="66"/>
      <c r="D50" s="36"/>
      <c r="E50" s="36"/>
      <c r="F50" s="40">
        <f>F38+F49</f>
        <v>3323776575</v>
      </c>
      <c r="G50" s="40">
        <f>G38+G49</f>
        <v>2493533646</v>
      </c>
      <c r="H50" s="50">
        <f>H38+H49</f>
        <v>2441033646</v>
      </c>
      <c r="I50" s="49">
        <f t="shared" si="4"/>
        <v>97.894554176791729</v>
      </c>
      <c r="J50" s="50">
        <f>J38+J49</f>
        <v>52500000</v>
      </c>
      <c r="K50" s="50">
        <f>K38+K49</f>
        <v>0</v>
      </c>
      <c r="L50" s="51">
        <f>L38+L49</f>
        <v>0</v>
      </c>
    </row>
    <row r="51" spans="1:12" s="43" customFormat="1" ht="40.799999999999997">
      <c r="A51" s="38" t="s">
        <v>67</v>
      </c>
      <c r="B51" s="66"/>
      <c r="C51" s="66"/>
      <c r="D51" s="36"/>
      <c r="E51" s="36"/>
      <c r="F51" s="40">
        <f>F39+F49</f>
        <v>4693108447</v>
      </c>
      <c r="G51" s="40">
        <f>G39+G49</f>
        <v>3531250918</v>
      </c>
      <c r="H51" s="50">
        <f>H39+H49</f>
        <v>3478750918</v>
      </c>
      <c r="I51" s="49">
        <f t="shared" si="4"/>
        <v>98.51327472277913</v>
      </c>
      <c r="J51" s="50">
        <f>J39+J49</f>
        <v>52500000</v>
      </c>
      <c r="K51" s="50">
        <f>K39+K49</f>
        <v>0</v>
      </c>
      <c r="L51" s="51">
        <f>L39+L49</f>
        <v>0</v>
      </c>
    </row>
    <row r="52" spans="1:12" s="43" customFormat="1">
      <c r="A52" s="38"/>
      <c r="B52" s="67"/>
      <c r="C52" s="67"/>
      <c r="D52" s="68"/>
      <c r="E52" s="68"/>
      <c r="F52" s="69"/>
      <c r="G52" s="69"/>
      <c r="H52" s="70"/>
      <c r="I52" s="71"/>
      <c r="J52" s="70"/>
      <c r="K52" s="72"/>
      <c r="L52" s="51"/>
    </row>
    <row r="53" spans="1:12" s="43" customFormat="1">
      <c r="A53" s="73"/>
      <c r="B53" s="74"/>
      <c r="C53" s="74"/>
      <c r="D53" s="75"/>
      <c r="E53" s="75"/>
      <c r="F53" s="76"/>
      <c r="G53" s="76"/>
      <c r="H53" s="77"/>
      <c r="I53" s="78"/>
      <c r="J53" s="77"/>
      <c r="K53" s="79"/>
      <c r="L53" s="54"/>
    </row>
    <row r="54" spans="1:12" s="43" customFormat="1">
      <c r="A54" s="73"/>
      <c r="B54" s="74"/>
      <c r="C54" s="74"/>
      <c r="D54" s="75"/>
      <c r="E54" s="75"/>
      <c r="F54" s="76"/>
      <c r="G54" s="76"/>
      <c r="H54" s="77"/>
      <c r="I54" s="78"/>
      <c r="J54" s="77"/>
      <c r="K54" s="79"/>
      <c r="L54" s="54"/>
    </row>
    <row r="55" spans="1:12">
      <c r="A55" s="73"/>
      <c r="B55" s="74"/>
      <c r="C55" s="74"/>
      <c r="D55" s="81"/>
      <c r="E55" s="81"/>
      <c r="F55" s="82"/>
      <c r="G55" s="82"/>
      <c r="H55" s="83"/>
      <c r="I55" s="84"/>
      <c r="J55" s="83"/>
    </row>
    <row r="56" spans="1:12" s="93" customFormat="1">
      <c r="A56" s="86"/>
      <c r="B56" s="87"/>
      <c r="C56" s="87"/>
      <c r="D56" s="16"/>
      <c r="E56" s="16"/>
      <c r="F56" s="88"/>
      <c r="G56" s="88"/>
      <c r="H56" s="89"/>
      <c r="I56" s="90"/>
      <c r="J56" s="16"/>
      <c r="K56" s="91"/>
      <c r="L56" s="92"/>
    </row>
  </sheetData>
  <mergeCells count="14">
    <mergeCell ref="K4:K5"/>
    <mergeCell ref="L4:L5"/>
    <mergeCell ref="A6:L6"/>
    <mergeCell ref="A40:K40"/>
    <mergeCell ref="A1:K1"/>
    <mergeCell ref="A2:K2"/>
    <mergeCell ref="A4:A5"/>
    <mergeCell ref="B4:B5"/>
    <mergeCell ref="C4:C5"/>
    <mergeCell ref="D4:D5"/>
    <mergeCell ref="E4:E5"/>
    <mergeCell ref="F4:G4"/>
    <mergeCell ref="H4:I4"/>
    <mergeCell ref="J4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01.10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2024-10-03T08:11:21Z</dcterms:modified>
</cp:coreProperties>
</file>