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56" windowHeight="8196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_xlnm.Print_Area" localSheetId="0">Лист1!$A$1:$V$22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5621" fullCalcOnLoad="1"/>
</workbook>
</file>

<file path=xl/calcChain.xml><?xml version="1.0" encoding="utf-8"?>
<calcChain xmlns="http://schemas.openxmlformats.org/spreadsheetml/2006/main">
  <c r="V15" i="4" l="1"/>
  <c r="U15" i="4"/>
  <c r="Q15" i="4"/>
  <c r="M17" i="4"/>
  <c r="O17" i="4"/>
  <c r="N17" i="4"/>
  <c r="P17" i="4"/>
  <c r="J17" i="4"/>
  <c r="G17" i="4"/>
  <c r="Q16" i="4"/>
  <c r="U16" i="4"/>
  <c r="T17" i="4"/>
  <c r="S17" i="4"/>
  <c r="R17" i="4"/>
  <c r="L17" i="4"/>
  <c r="K17" i="4"/>
  <c r="I17" i="4"/>
  <c r="H17" i="4"/>
  <c r="F17" i="4"/>
  <c r="U14" i="4"/>
  <c r="U17" i="4"/>
  <c r="Q14" i="4"/>
  <c r="U13" i="4"/>
  <c r="Q13" i="4"/>
  <c r="V13" i="4"/>
  <c r="U12" i="4"/>
  <c r="Q12" i="4"/>
  <c r="V12" i="4"/>
  <c r="V16" i="4"/>
  <c r="V14" i="4"/>
  <c r="Q17" i="4"/>
  <c r="V17" i="4"/>
</calcChain>
</file>

<file path=xl/sharedStrings.xml><?xml version="1.0" encoding="utf-8"?>
<sst xmlns="http://schemas.openxmlformats.org/spreadsheetml/2006/main" count="49" uniqueCount="41">
  <si>
    <t>№з/п</t>
  </si>
  <si>
    <t>СУМА ДО ВИДАЧІ</t>
  </si>
  <si>
    <t>Сума</t>
  </si>
  <si>
    <t>РАЗОМ нараховано</t>
  </si>
  <si>
    <t>ПДФО</t>
  </si>
  <si>
    <t>РАЗОМ утримано</t>
  </si>
  <si>
    <t>ПІБ</t>
  </si>
  <si>
    <t>дні</t>
  </si>
  <si>
    <t>Посада</t>
  </si>
  <si>
    <t>Таб №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</si>
  <si>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</si>
  <si>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</si>
  <si>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</si>
  <si>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</si>
  <si>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</si>
  <si>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</si>
  <si>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>Премія</t>
  </si>
  <si>
    <t>00022680</t>
  </si>
  <si>
    <t>Чернівецька обласна державна адміністрація ( обласна військова адміністрація)</t>
  </si>
  <si>
    <t>Голова ОДА (начальник ОВА)</t>
  </si>
  <si>
    <t xml:space="preserve">Заступник голови ОДА (начальника ОВА)          </t>
  </si>
  <si>
    <t>відпускні, компенсація відп.при звільнені</t>
  </si>
  <si>
    <t>Перший заступник голови ОДА                   ( начальника ОВА)</t>
  </si>
  <si>
    <t>аванс, між розрах.          період</t>
  </si>
  <si>
    <t>Запаранюк Руслан Васильович</t>
  </si>
  <si>
    <t>Атаманюк Альона Ярославівна</t>
  </si>
  <si>
    <t>Янков Олександр Степанович</t>
  </si>
  <si>
    <t>відпрацьо   вано</t>
  </si>
  <si>
    <t xml:space="preserve">Заступник голови ОДА (начальника ОВА) з оборонних питань         </t>
  </si>
  <si>
    <t>* Домніцак Руслан Володимирович</t>
  </si>
  <si>
    <t>вислуга років</t>
  </si>
  <si>
    <t xml:space="preserve">грошова допомога </t>
  </si>
  <si>
    <t>Грошове забезпечення  відрядженому військовослужбовцю</t>
  </si>
  <si>
    <t>відшкодовано ПДФО</t>
  </si>
  <si>
    <t>лікарняні</t>
  </si>
  <si>
    <t>опата по середньому</t>
  </si>
  <si>
    <t>липень 2024</t>
  </si>
  <si>
    <t>Пабат Валентин Юрійович</t>
  </si>
  <si>
    <t>Заступник голови ОДА (начальника ОВА) з питань цифрового розвитку, цифрових трансформацій і цифровізації (CDTO)</t>
  </si>
  <si>
    <t>Заступник начальника відділу фінансового забезпечення апарату ОДА (ОВА)                                                                      Наталія ЗАВЕРУХА</t>
  </si>
  <si>
    <t xml:space="preserve">* в липні  2024 нараховано грошове забезпечення  відрядженому військовослужбовцю ( заступнику голови ОДА (ОВА) з оборонних питань)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</si>
</sst>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;;;"/>
    <numFmt numFmtId="181" formatCode="###0.00;\-###0.00;;"/>
  </numFmts>
  <fonts count="1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9" fontId="10" fillId="0" borderId="0" xfId="0" applyNumberFormat="1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0" fillId="0" borderId="0" xfId="0" applyNumberFormat="1" applyFont="1" applyAlignment="1"/>
    <xf numFmtId="0" fontId="12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top" wrapText="1"/>
    </xf>
    <xf numFmtId="1" fontId="0" fillId="0" borderId="5" xfId="0" applyNumberFormat="1" applyFont="1" applyFill="1" applyBorder="1" applyAlignment="1">
      <alignment horizontal="center" vertical="top"/>
    </xf>
    <xf numFmtId="2" fontId="0" fillId="0" borderId="5" xfId="0" applyNumberFormat="1" applyFont="1" applyFill="1" applyBorder="1" applyAlignment="1">
      <alignment horizontal="right" vertical="top"/>
    </xf>
    <xf numFmtId="2" fontId="0" fillId="0" borderId="4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right" vertical="top" wrapText="1"/>
    </xf>
    <xf numFmtId="0" fontId="0" fillId="0" borderId="4" xfId="0" applyFont="1" applyFill="1" applyBorder="1" applyAlignment="1">
      <alignment horizontal="left" vertical="top" wrapText="1"/>
    </xf>
    <xf numFmtId="181" fontId="6" fillId="0" borderId="6" xfId="0" applyNumberFormat="1" applyFont="1" applyFill="1" applyBorder="1" applyAlignment="1">
      <alignment horizontal="right" vertical="top"/>
    </xf>
    <xf numFmtId="2" fontId="6" fillId="0" borderId="6" xfId="0" applyNumberFormat="1" applyFont="1" applyFill="1" applyBorder="1" applyAlignment="1">
      <alignment horizontal="right" vertical="top" wrapText="1"/>
    </xf>
    <xf numFmtId="1" fontId="0" fillId="0" borderId="4" xfId="0" applyNumberFormat="1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2" borderId="4" xfId="0" applyFont="1" applyFill="1" applyBorder="1"/>
    <xf numFmtId="0" fontId="0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center" wrapText="1"/>
    </xf>
    <xf numFmtId="0" fontId="14" fillId="0" borderId="0" xfId="0" applyFont="1"/>
    <xf numFmtId="49" fontId="9" fillId="0" borderId="0" xfId="0" applyNumberFormat="1" applyFont="1" applyFill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0" fillId="0" borderId="11" xfId="0" applyBorder="1" applyAlignment="1">
      <alignment horizontal="center"/>
    </xf>
    <xf numFmtId="49" fontId="10" fillId="0" borderId="0" xfId="0" applyNumberFormat="1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tabSelected="1" view="pageBreakPreview" topLeftCell="A10" zoomScale="80" zoomScaleNormal="100" zoomScaleSheetLayoutView="80" workbookViewId="0">
      <selection activeCell="P21" sqref="P21"/>
    </sheetView>
  </sheetViews>
  <sheetFormatPr defaultRowHeight="13.2" customHeight="1" x14ac:dyDescent="0.25"/>
  <cols>
    <col min="1" max="1" width="3.33203125" customWidth="1"/>
    <col min="2" max="2" width="4.33203125" customWidth="1"/>
    <col min="3" max="3" width="17.109375" customWidth="1"/>
    <col min="4" max="4" width="18.88671875" customWidth="1"/>
    <col min="5" max="5" width="7.5546875" customWidth="1"/>
    <col min="6" max="6" width="10.88671875" customWidth="1"/>
    <col min="7" max="7" width="8.44140625" customWidth="1"/>
    <col min="8" max="8" width="12.44140625" customWidth="1"/>
    <col min="9" max="9" width="10.44140625" customWidth="1"/>
    <col min="10" max="10" width="9.109375" customWidth="1"/>
    <col min="11" max="11" width="7.88671875" customWidth="1"/>
    <col min="12" max="12" width="9.33203125" customWidth="1"/>
    <col min="13" max="13" width="11" customWidth="1"/>
    <col min="14" max="15" width="9.33203125" customWidth="1"/>
    <col min="16" max="16" width="13.109375" customWidth="1"/>
    <col min="17" max="18" width="10.88671875" customWidth="1"/>
    <col min="19" max="20" width="9.5546875" customWidth="1"/>
    <col min="21" max="21" width="10.88671875" customWidth="1"/>
    <col min="22" max="22" width="11" customWidth="1"/>
  </cols>
  <sheetData>
    <row r="1" spans="1:22" ht="13.2" customHeight="1" x14ac:dyDescent="0.25">
      <c r="A1" s="3"/>
      <c r="B1" s="3"/>
      <c r="C1" s="4">
        <v>1</v>
      </c>
      <c r="D1" s="4"/>
      <c r="E1" s="5"/>
      <c r="F1" s="5"/>
      <c r="G1" s="5"/>
    </row>
    <row r="2" spans="1:22" ht="17.399999999999999" customHeight="1" x14ac:dyDescent="0.25">
      <c r="A2" s="15" t="s">
        <v>18</v>
      </c>
      <c r="B2" s="15"/>
      <c r="C2" s="16"/>
      <c r="D2" s="16"/>
      <c r="E2" s="13"/>
      <c r="F2" s="13"/>
      <c r="G2" s="13"/>
      <c r="H2" s="11"/>
    </row>
    <row r="3" spans="1:22" ht="13.2" customHeight="1" x14ac:dyDescent="0.25">
      <c r="A3" s="38" t="s">
        <v>17</v>
      </c>
      <c r="B3" s="38"/>
      <c r="C3" s="38"/>
      <c r="D3" s="7"/>
      <c r="E3" s="2"/>
      <c r="F3" s="2"/>
      <c r="G3" s="2"/>
    </row>
    <row r="4" spans="1:22" ht="16.95" customHeight="1" x14ac:dyDescent="0.3">
      <c r="A4" s="12"/>
      <c r="B4" s="12"/>
      <c r="C4" s="12"/>
      <c r="D4" s="7"/>
      <c r="E4" s="2"/>
      <c r="F4" s="2"/>
      <c r="G4" s="2"/>
      <c r="I4" s="14" t="s">
        <v>11</v>
      </c>
      <c r="J4" s="14"/>
      <c r="K4" s="14"/>
      <c r="L4" s="14"/>
      <c r="M4" s="14"/>
      <c r="N4" s="14"/>
      <c r="O4" s="14"/>
      <c r="P4" s="14"/>
    </row>
    <row r="5" spans="1:22" ht="7.95" customHeight="1" x14ac:dyDescent="0.3">
      <c r="A5" s="12"/>
      <c r="B5" s="12"/>
      <c r="C5" s="12"/>
      <c r="D5" s="7"/>
      <c r="E5" s="2"/>
      <c r="F5" s="2"/>
      <c r="G5" s="2"/>
      <c r="I5" s="14"/>
      <c r="J5" s="14"/>
      <c r="K5" s="14"/>
      <c r="L5" s="14"/>
      <c r="M5" s="14"/>
      <c r="N5" s="14"/>
      <c r="O5" s="14"/>
      <c r="P5" s="14"/>
    </row>
    <row r="6" spans="1:22" ht="18.600000000000001" customHeight="1" x14ac:dyDescent="0.3">
      <c r="A6" s="12"/>
      <c r="B6" s="12"/>
      <c r="C6" s="12"/>
      <c r="D6" s="7"/>
      <c r="E6" s="2"/>
      <c r="F6" s="2"/>
      <c r="G6" s="2"/>
      <c r="I6" s="43" t="s">
        <v>36</v>
      </c>
      <c r="J6" s="44"/>
      <c r="K6" s="20"/>
      <c r="L6" s="17"/>
      <c r="M6" s="17"/>
      <c r="N6" s="17"/>
      <c r="O6" s="17"/>
      <c r="P6" s="17"/>
    </row>
    <row r="7" spans="1:22" ht="13.2" customHeight="1" x14ac:dyDescent="0.25">
      <c r="A7" s="12"/>
      <c r="B7" s="12"/>
      <c r="C7" s="12"/>
      <c r="D7" s="7"/>
      <c r="E7" s="2"/>
      <c r="F7" s="2"/>
      <c r="G7" s="2"/>
    </row>
    <row r="8" spans="1:22" ht="13.2" customHeight="1" x14ac:dyDescent="0.25">
      <c r="A8" s="6"/>
      <c r="B8" s="6"/>
      <c r="C8" s="1"/>
      <c r="D8" s="1"/>
      <c r="E8" s="1"/>
      <c r="F8" s="1"/>
      <c r="G8" s="1"/>
    </row>
    <row r="9" spans="1:22" ht="81" customHeight="1" x14ac:dyDescent="0.25">
      <c r="A9" s="21" t="s">
        <v>0</v>
      </c>
      <c r="B9" s="21" t="s">
        <v>9</v>
      </c>
      <c r="C9" s="21" t="s">
        <v>6</v>
      </c>
      <c r="D9" s="21" t="s">
        <v>8</v>
      </c>
      <c r="E9" s="31" t="s">
        <v>27</v>
      </c>
      <c r="F9" s="21" t="s">
        <v>14</v>
      </c>
      <c r="G9" s="21" t="s">
        <v>30</v>
      </c>
      <c r="H9" s="21" t="s">
        <v>15</v>
      </c>
      <c r="I9" s="21" t="s">
        <v>12</v>
      </c>
      <c r="J9" s="21" t="s">
        <v>31</v>
      </c>
      <c r="K9" s="21" t="s">
        <v>16</v>
      </c>
      <c r="L9" s="21" t="s">
        <v>21</v>
      </c>
      <c r="M9" s="21" t="s">
        <v>35</v>
      </c>
      <c r="N9" s="21" t="s">
        <v>34</v>
      </c>
      <c r="O9" s="21" t="s">
        <v>33</v>
      </c>
      <c r="P9" s="21" t="s">
        <v>32</v>
      </c>
      <c r="Q9" s="21" t="s">
        <v>3</v>
      </c>
      <c r="R9" s="21" t="s">
        <v>23</v>
      </c>
      <c r="S9" s="21" t="s">
        <v>4</v>
      </c>
      <c r="T9" s="21" t="s">
        <v>10</v>
      </c>
      <c r="U9" s="21" t="s">
        <v>5</v>
      </c>
      <c r="V9" s="21" t="s">
        <v>1</v>
      </c>
    </row>
    <row r="10" spans="1:22" ht="13.95" customHeight="1" thickBot="1" x14ac:dyDescent="0.3">
      <c r="A10" s="21"/>
      <c r="B10" s="21"/>
      <c r="C10" s="18"/>
      <c r="D10" s="19"/>
      <c r="E10" s="19" t="s">
        <v>7</v>
      </c>
      <c r="F10" s="19" t="s">
        <v>2</v>
      </c>
      <c r="G10" s="19"/>
      <c r="H10" s="19" t="s">
        <v>2</v>
      </c>
      <c r="I10" s="19" t="s">
        <v>2</v>
      </c>
      <c r="J10" s="19"/>
      <c r="K10" s="19" t="s">
        <v>2</v>
      </c>
      <c r="L10" s="19"/>
      <c r="M10" s="19"/>
      <c r="N10" s="19"/>
      <c r="O10" s="19"/>
      <c r="P10" s="19"/>
      <c r="Q10" s="19" t="s">
        <v>2</v>
      </c>
      <c r="R10" s="19" t="s">
        <v>2</v>
      </c>
      <c r="S10" s="19" t="s">
        <v>2</v>
      </c>
      <c r="T10" s="19" t="s">
        <v>2</v>
      </c>
      <c r="U10" s="19" t="s">
        <v>2</v>
      </c>
      <c r="V10" s="19"/>
    </row>
    <row r="11" spans="1:22" ht="15.75" customHeight="1" thickBot="1" x14ac:dyDescent="0.3">
      <c r="A11" s="34"/>
      <c r="B11" s="34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s="10" customFormat="1" ht="39" customHeight="1" x14ac:dyDescent="0.25">
      <c r="A12" s="26">
        <v>1</v>
      </c>
      <c r="B12" s="26">
        <v>544</v>
      </c>
      <c r="C12" s="32" t="s">
        <v>24</v>
      </c>
      <c r="D12" s="22" t="s">
        <v>19</v>
      </c>
      <c r="E12" s="23">
        <v>20</v>
      </c>
      <c r="F12" s="24">
        <v>73968.7</v>
      </c>
      <c r="G12" s="24"/>
      <c r="H12" s="24"/>
      <c r="I12" s="24">
        <v>11095.31</v>
      </c>
      <c r="J12" s="24"/>
      <c r="K12" s="24"/>
      <c r="L12" s="24"/>
      <c r="M12" s="24">
        <v>13886.65</v>
      </c>
      <c r="N12" s="24"/>
      <c r="O12" s="24"/>
      <c r="P12" s="24"/>
      <c r="Q12" s="24">
        <f>SUM(F12:P12)</f>
        <v>98950.659999999989</v>
      </c>
      <c r="R12" s="24">
        <v>35000</v>
      </c>
      <c r="S12" s="24">
        <v>17811.12</v>
      </c>
      <c r="T12" s="24">
        <v>1484.26</v>
      </c>
      <c r="U12" s="24">
        <f>SUM(R12:T12)</f>
        <v>54295.38</v>
      </c>
      <c r="V12" s="25">
        <f>SUM(Q12-U12)</f>
        <v>44655.279999999992</v>
      </c>
    </row>
    <row r="13" spans="1:22" s="10" customFormat="1" ht="42" customHeight="1" x14ac:dyDescent="0.25">
      <c r="A13" s="26">
        <v>2</v>
      </c>
      <c r="B13" s="26">
        <v>549</v>
      </c>
      <c r="C13" s="32" t="s">
        <v>25</v>
      </c>
      <c r="D13" s="22" t="s">
        <v>22</v>
      </c>
      <c r="E13" s="23">
        <v>16</v>
      </c>
      <c r="F13" s="24">
        <v>32718.61</v>
      </c>
      <c r="G13" s="24">
        <v>981.56</v>
      </c>
      <c r="H13" s="24">
        <v>13087.44</v>
      </c>
      <c r="I13" s="24">
        <v>4907.79</v>
      </c>
      <c r="J13" s="24"/>
      <c r="K13" s="24"/>
      <c r="L13" s="24">
        <v>9635.32</v>
      </c>
      <c r="M13" s="24">
        <v>17955.47</v>
      </c>
      <c r="N13" s="24"/>
      <c r="O13" s="24"/>
      <c r="P13" s="24"/>
      <c r="Q13" s="24">
        <f>SUM(F13:P13)</f>
        <v>79286.19</v>
      </c>
      <c r="R13" s="24">
        <v>15000</v>
      </c>
      <c r="S13" s="24">
        <v>14271.51</v>
      </c>
      <c r="T13" s="24">
        <v>1189.29</v>
      </c>
      <c r="U13" s="24">
        <f>SUM(R13:T13)</f>
        <v>30460.800000000003</v>
      </c>
      <c r="V13" s="25">
        <f>SUM(Q13-U13)</f>
        <v>48825.39</v>
      </c>
    </row>
    <row r="14" spans="1:22" s="10" customFormat="1" ht="42.75" customHeight="1" x14ac:dyDescent="0.25">
      <c r="A14" s="26">
        <v>3</v>
      </c>
      <c r="B14" s="26">
        <v>552</v>
      </c>
      <c r="C14" s="33" t="s">
        <v>26</v>
      </c>
      <c r="D14" s="27" t="s">
        <v>20</v>
      </c>
      <c r="E14" s="30">
        <v>22</v>
      </c>
      <c r="F14" s="25">
        <v>40168.17</v>
      </c>
      <c r="G14" s="25">
        <v>1205.05</v>
      </c>
      <c r="H14" s="25">
        <v>16067.27</v>
      </c>
      <c r="I14" s="25">
        <v>6025.23</v>
      </c>
      <c r="J14" s="25"/>
      <c r="K14" s="25"/>
      <c r="L14" s="25">
        <v>2212.34</v>
      </c>
      <c r="M14" s="25"/>
      <c r="N14" s="25"/>
      <c r="O14" s="25"/>
      <c r="P14" s="25"/>
      <c r="Q14" s="25">
        <f>SUM(F14:P14)</f>
        <v>65678.06</v>
      </c>
      <c r="R14" s="25">
        <v>13000</v>
      </c>
      <c r="S14" s="25">
        <v>11822.05</v>
      </c>
      <c r="T14" s="25">
        <v>985.17</v>
      </c>
      <c r="U14" s="25">
        <f>SUM(R14:T14)</f>
        <v>25807.219999999998</v>
      </c>
      <c r="V14" s="25">
        <f>SUM(Q14-U14)</f>
        <v>39870.839999999997</v>
      </c>
    </row>
    <row r="15" spans="1:22" s="10" customFormat="1" ht="109.5" customHeight="1" x14ac:dyDescent="0.25">
      <c r="A15" s="26">
        <v>4</v>
      </c>
      <c r="B15" s="26">
        <v>602</v>
      </c>
      <c r="C15" s="33" t="s">
        <v>37</v>
      </c>
      <c r="D15" s="27" t="s">
        <v>38</v>
      </c>
      <c r="E15" s="30">
        <v>20</v>
      </c>
      <c r="F15" s="25">
        <v>36516.519999999997</v>
      </c>
      <c r="G15" s="25"/>
      <c r="H15" s="25">
        <v>14606.61</v>
      </c>
      <c r="I15" s="25"/>
      <c r="J15" s="25"/>
      <c r="K15" s="25"/>
      <c r="L15" s="25"/>
      <c r="M15" s="25"/>
      <c r="N15" s="25"/>
      <c r="O15" s="25"/>
      <c r="P15" s="25"/>
      <c r="Q15" s="24">
        <f>SUM(F15:P15)</f>
        <v>51123.13</v>
      </c>
      <c r="R15" s="25">
        <v>10000</v>
      </c>
      <c r="S15" s="25">
        <v>9202.16</v>
      </c>
      <c r="T15" s="25">
        <v>766.85</v>
      </c>
      <c r="U15" s="25">
        <f>SUM(R15:T15)</f>
        <v>19969.009999999998</v>
      </c>
      <c r="V15" s="25">
        <f>SUM(Q15-U15)</f>
        <v>31154.12</v>
      </c>
    </row>
    <row r="16" spans="1:22" s="10" customFormat="1" ht="59.25" customHeight="1" x14ac:dyDescent="0.25">
      <c r="A16" s="26">
        <v>5</v>
      </c>
      <c r="B16" s="26">
        <v>584</v>
      </c>
      <c r="C16" s="35" t="s">
        <v>29</v>
      </c>
      <c r="D16" s="27" t="s">
        <v>28</v>
      </c>
      <c r="E16" s="30">
        <v>31</v>
      </c>
      <c r="F16" s="25"/>
      <c r="G16" s="25"/>
      <c r="H16" s="25"/>
      <c r="I16" s="25"/>
      <c r="J16" s="25">
        <v>70556.600000000006</v>
      </c>
      <c r="K16" s="25"/>
      <c r="L16" s="25"/>
      <c r="M16" s="25"/>
      <c r="N16" s="25"/>
      <c r="O16" s="25">
        <v>25400.38</v>
      </c>
      <c r="P16" s="25">
        <v>70556.600000000006</v>
      </c>
      <c r="Q16" s="25">
        <f>SUM(F16:P16)</f>
        <v>166513.58000000002</v>
      </c>
      <c r="R16" s="25">
        <v>10000</v>
      </c>
      <c r="S16" s="25">
        <v>25400.38</v>
      </c>
      <c r="T16" s="25">
        <v>2116.6999999999998</v>
      </c>
      <c r="U16" s="25">
        <f>SUM(R16:T16)</f>
        <v>37517.08</v>
      </c>
      <c r="V16" s="25">
        <f>SUM(Q16-U16)</f>
        <v>128996.50000000001</v>
      </c>
    </row>
    <row r="17" spans="1:22" ht="38.4" customHeight="1" thickBot="1" x14ac:dyDescent="0.3">
      <c r="A17" s="36"/>
      <c r="B17" s="36"/>
      <c r="C17" s="39" t="s">
        <v>13</v>
      </c>
      <c r="D17" s="40"/>
      <c r="E17" s="28"/>
      <c r="F17" s="29">
        <f t="shared" ref="F17:V17" si="0">SUM(F12:F16)</f>
        <v>183371.99999999997</v>
      </c>
      <c r="G17" s="29">
        <f t="shared" si="0"/>
        <v>2186.6099999999997</v>
      </c>
      <c r="H17" s="29">
        <f t="shared" si="0"/>
        <v>43761.32</v>
      </c>
      <c r="I17" s="29">
        <f t="shared" si="0"/>
        <v>22028.329999999998</v>
      </c>
      <c r="J17" s="29">
        <f t="shared" si="0"/>
        <v>70556.600000000006</v>
      </c>
      <c r="K17" s="29">
        <f t="shared" si="0"/>
        <v>0</v>
      </c>
      <c r="L17" s="29">
        <f t="shared" si="0"/>
        <v>11847.66</v>
      </c>
      <c r="M17" s="29">
        <f t="shared" si="0"/>
        <v>31842.120000000003</v>
      </c>
      <c r="N17" s="29">
        <f t="shared" si="0"/>
        <v>0</v>
      </c>
      <c r="O17" s="29">
        <f t="shared" si="0"/>
        <v>25400.38</v>
      </c>
      <c r="P17" s="29">
        <f t="shared" si="0"/>
        <v>70556.600000000006</v>
      </c>
      <c r="Q17" s="29">
        <f t="shared" si="0"/>
        <v>461551.62</v>
      </c>
      <c r="R17" s="29">
        <f t="shared" si="0"/>
        <v>83000</v>
      </c>
      <c r="S17" s="29">
        <f t="shared" si="0"/>
        <v>78507.22</v>
      </c>
      <c r="T17" s="29">
        <f t="shared" si="0"/>
        <v>6542.27</v>
      </c>
      <c r="U17" s="29">
        <f t="shared" si="0"/>
        <v>168049.49</v>
      </c>
      <c r="V17" s="29">
        <f t="shared" si="0"/>
        <v>293502.13</v>
      </c>
    </row>
    <row r="18" spans="1:22" ht="26.25" customHeight="1" x14ac:dyDescent="0.25">
      <c r="C18" s="42" t="s">
        <v>40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20" spans="1:22" ht="30" customHeight="1" x14ac:dyDescent="0.3">
      <c r="C20" s="37"/>
      <c r="D20" s="41" t="s">
        <v>39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2" spans="1:22" ht="28.5" customHeight="1" x14ac:dyDescent="0.25"/>
  </sheetData>
  <mergeCells count="5">
    <mergeCell ref="A3:C3"/>
    <mergeCell ref="C17:D17"/>
    <mergeCell ref="D20:T20"/>
    <mergeCell ref="C18:T18"/>
    <mergeCell ref="I6:J6"/>
  </mergeCells>
  <pageMargins left="0.39370078740157483" right="0.39370078740157483" top="0.78740157480314965" bottom="0.78740157480314965" header="0.51181102362204722" footer="0.51181102362204722"/>
  <pageSetup paperSize="9" scale="63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1</cp:revision>
  <cp:lastPrinted>2024-07-31T14:47:42Z</cp:lastPrinted>
  <dcterms:created xsi:type="dcterms:W3CDTF">2003-05-15T10:58:21Z</dcterms:created>
  <dcterms:modified xsi:type="dcterms:W3CDTF">2024-08-02T09:26:53Z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