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WORK Юля\2023\фонд ліквідації наслідків зб агр\комісія серпень проекти - 14.08.2023\"/>
    </mc:Choice>
  </mc:AlternateContent>
  <bookViews>
    <workbookView xWindow="-120" yWindow="-120" windowWidth="29040" windowHeight="15840" tabRatio="601"/>
  </bookViews>
  <sheets>
    <sheet name="ФОНД 2023" sheetId="2" r:id="rId1"/>
  </sheets>
  <definedNames>
    <definedName name="_xlnm._FilterDatabase" localSheetId="0" hidden="1">'ФОНД 2023'!$A$6:$AC$6</definedName>
    <definedName name="_xlnm.Print_Titles" localSheetId="0">'ФОНД 2023'!$2:$6</definedName>
    <definedName name="_xlnm.Print_Area" localSheetId="0">'ФОНД 2023'!$A$1:$AC$28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7" i="2" l="1"/>
  <c r="I27" i="2"/>
  <c r="L26" i="2"/>
  <c r="J12" i="2"/>
  <c r="I12" i="2"/>
  <c r="L11" i="2"/>
  <c r="L12" i="2" s="1"/>
  <c r="L25" i="2" l="1"/>
  <c r="J7" i="2" l="1"/>
  <c r="I7" i="2"/>
  <c r="N27" i="2"/>
  <c r="O27" i="2"/>
  <c r="N12" i="2"/>
  <c r="N7" i="2" s="1"/>
  <c r="O12" i="2"/>
  <c r="O7" i="2" s="1"/>
  <c r="M10" i="2"/>
  <c r="M12" i="2" s="1"/>
  <c r="K10" i="2"/>
  <c r="K12" i="2" s="1"/>
  <c r="L15" i="2" l="1"/>
  <c r="M23" i="2"/>
  <c r="L23" i="2" s="1"/>
  <c r="K23" i="2" s="1"/>
  <c r="M22" i="2"/>
  <c r="L22" i="2"/>
  <c r="K22" i="2" s="1"/>
  <c r="M21" i="2"/>
  <c r="L21" i="2" s="1"/>
  <c r="K21" i="2" s="1"/>
  <c r="M20" i="2"/>
  <c r="M27" i="2" s="1"/>
  <c r="M7" i="2" s="1"/>
  <c r="AE19" i="2"/>
  <c r="AD19" i="2"/>
  <c r="L20" i="2" l="1"/>
  <c r="K20" i="2" s="1"/>
  <c r="K27" i="2" s="1"/>
  <c r="K7" i="2" s="1"/>
  <c r="L27" i="2" l="1"/>
  <c r="L7" i="2" s="1"/>
</calcChain>
</file>

<file path=xl/sharedStrings.xml><?xml version="1.0" encoding="utf-8"?>
<sst xmlns="http://schemas.openxmlformats.org/spreadsheetml/2006/main" count="264" uniqueCount="155">
  <si>
    <t>№ п/п</t>
  </si>
  <si>
    <t>Форма власності</t>
  </si>
  <si>
    <t>Примітка</t>
  </si>
  <si>
    <t>Усього</t>
  </si>
  <si>
    <t>коштів місцевого бюджету</t>
  </si>
  <si>
    <t>інших джерел</t>
  </si>
  <si>
    <t>обсяг фінансування</t>
  </si>
  <si>
    <t>назва джерела (програми)</t>
  </si>
  <si>
    <t>Період реалізації (рік початку і закінчення)</t>
  </si>
  <si>
    <t>у тому числі</t>
  </si>
  <si>
    <t>Назва проєкту (об’єкту, заходу), який запропоновано реалізовувати за рахунок коштів Фонду</t>
  </si>
  <si>
    <t xml:space="preserve">коштів Фонду </t>
  </si>
  <si>
    <t>Кошторисна вартість/орієнтовна кошторисна вартість об’єкта,
тис. гривень</t>
  </si>
  <si>
    <t>Обсяг фінансування у 2023 році, тис. гривень</t>
  </si>
  <si>
    <t>Назва територіальної громади</t>
  </si>
  <si>
    <t>Назва населеного пункту</t>
  </si>
  <si>
    <t>Соціальна складова проєкту</t>
  </si>
  <si>
    <t>у тому числі ВПО</t>
  </si>
  <si>
    <t>Кількість осіб, які користува-тимуться послугою</t>
  </si>
  <si>
    <t>Результатив-ність (для проектів будівництва, потужність, відповідних одиниць)</t>
  </si>
  <si>
    <t>Залишок на 01.01.23</t>
  </si>
  <si>
    <t>Заповнюється для проєктів будівництва</t>
  </si>
  <si>
    <t>ВСЬОГО по проєктах</t>
  </si>
  <si>
    <t>Проєкти будівництва</t>
  </si>
  <si>
    <t>Затвреджено програму комплексного відновлення області (відповідно до постанови КМУ від 14.10.2022 № 1159)
(так/ні)</t>
  </si>
  <si>
    <t>Затвреджено  програму комплексного відновлення території територіальної громади (її частини), (відповідно до постанови КМУ від 14.10.2022 № 1159)
(так/ні)</t>
  </si>
  <si>
    <t xml:space="preserve">Вказати номер проєкту (об’єкту, заходу) у плані  виконання програми комплексного відновлення області </t>
  </si>
  <si>
    <t xml:space="preserve">Вказати номер проєкту (об’єкту, заходу) у плані  програми комплексного відновлення території територіальної громади (її частини) </t>
  </si>
  <si>
    <t xml:space="preserve">Напрям використання коштів Фонду, відповідно до Порядку використання коштів Фонду (постанова КМУ від 10.02.2023 № 118 із змінами), № та назва    </t>
  </si>
  <si>
    <t>Чи було пошкоджено\зруйновано об’єкт внаслідок військової агресії рф (так, ні)</t>
  </si>
  <si>
    <t>У разі відповіді "Так" у графі 19, вказати реєстр.№ об'єкта в Державному реєстру майна, пошкодженого та знищеного внаслідок бойових дій, терористичних актів, диверсій, спричинених збройною агресією Російської Федерації</t>
  </si>
  <si>
    <t xml:space="preserve"> ID проєкту в Єдиній цифровій інтегрованій інформаційно-аналітичній системі управління процесом відбудови інфраструктури </t>
  </si>
  <si>
    <t>У разі відповіді "Так" у графі 22</t>
  </si>
  <si>
    <t>У разі відповіді "Так" у графі 24</t>
  </si>
  <si>
    <t>ОБ’ЄКТИ ІНФРАСТРУКТУРИ  (надання послуг з водопостачання, водовідведення, виробництва теплової енергії, теплопостачання, електропостачання)</t>
  </si>
  <si>
    <t xml:space="preserve">Усього по об'єктах інфраструктури </t>
  </si>
  <si>
    <t>ГРОМАДСЬКІ БУДІВЛІ</t>
  </si>
  <si>
    <t>Усього по громадських будівлях</t>
  </si>
  <si>
    <t>Найменування експертної організації, дата, № експертизи (у разі наявності)</t>
  </si>
  <si>
    <t>Рішення щодо затвердження проекту будівництва</t>
  </si>
  <si>
    <t>Вид робіт (нове будівництво, реконструкція, реставрація, капітальний ремонт), 
поточний ремонт (для житлових будівель)</t>
  </si>
  <si>
    <r>
      <rPr>
        <b/>
        <sz val="14"/>
        <rFont val="Times New Roman"/>
        <family val="1"/>
        <charset val="204"/>
      </rPr>
      <t>Пропозиції щодо головного розпорядника бюджетних коштів</t>
    </r>
    <r>
      <rPr>
        <sz val="14"/>
        <rFont val="Times New Roman"/>
        <family val="1"/>
        <charset val="204"/>
      </rPr>
      <t xml:space="preserve">, якому виділяються кошти Фонду (визначається обласними військовими адміністраціями)  </t>
    </r>
  </si>
  <si>
    <t>Капітальний ремонт системи опалення та протирадіаційного укриття адміністративної будівлі з влаштуванням індивідуальної котельні за адресою: вул. Центральна, 37, м. Новоселиця, Чернівецької області</t>
  </si>
  <si>
    <t>Новоселицька</t>
  </si>
  <si>
    <t>Новоселиця</t>
  </si>
  <si>
    <t>2023-2024</t>
  </si>
  <si>
    <t>300 осіб</t>
  </si>
  <si>
    <t>Капітальний ремонт</t>
  </si>
  <si>
    <t>Новоселицька міська рада</t>
  </si>
  <si>
    <t>Комунальна</t>
  </si>
  <si>
    <t>Розпорядження міського голови від 17.07.2023 року № 127-р</t>
  </si>
  <si>
    <t>ні</t>
  </si>
  <si>
    <t>-</t>
  </si>
  <si>
    <t>БР-27/5/23-04062050-7295</t>
  </si>
  <si>
    <t>Капітальний ремонт системи опалення та протирадіаційного укриття Новоселицького ліцею №1 з влаштуванням індивідуальної котельні за адресою: вул. Центральна, 47, м. Новоселиця, Чернівецької області</t>
  </si>
  <si>
    <t>816 осіб</t>
  </si>
  <si>
    <t>Розпорядження міського голови від 17.07.2023 року № 128-р</t>
  </si>
  <si>
    <t>БР-28/5/23-04062050-7323</t>
  </si>
  <si>
    <t>Філія ДП "Укрдержбудекспертиза" у Чернівецькій області №26-0236/01-23 від 21.06.2023</t>
  </si>
  <si>
    <t xml:space="preserve">Наказ Відділу освіти №132 від 22.06.2023 </t>
  </si>
  <si>
    <t>СО-28/5/23-04062179-7327</t>
  </si>
  <si>
    <t>м.Сторожинець</t>
  </si>
  <si>
    <t>2023-2023</t>
  </si>
  <si>
    <t>орієнтовна вмістимість укриття- 450 чол.</t>
  </si>
  <si>
    <t>Нове будівництво</t>
  </si>
  <si>
    <t>409 учнів, 105 працівників</t>
  </si>
  <si>
    <t>Сторожинецька</t>
  </si>
  <si>
    <t xml:space="preserve">Капітальний ремонт приміщень Кіцманського ЗЗСО I-III ступенів по вул. І. Миколайчука, 5, м. Кіцмань, Чернівецької області  </t>
  </si>
  <si>
    <t>Кіцманська</t>
  </si>
  <si>
    <t>м. Кіцмань</t>
  </si>
  <si>
    <t>160 осіб</t>
  </si>
  <si>
    <t>Кіцманська міська рада</t>
  </si>
  <si>
    <t>Розпоряджененя Кіцманської міської ради від 26.06.2023 № 124-р</t>
  </si>
  <si>
    <t>1) будівництво (нове будівництво, реконструкцію, реставрацію, капітальний ремонт) громадських будинків та споруд (з урахуванням вимог безпеки щодо захисних споруд цивільного захисту та військових об’єктів (споруд, будинків, позицій, казарм, складів, доріг тощо), захисних споруд цивільного захисту та військових об’єктів (споруд, будинків, позицій, казарм, складів, доріг тощо)</t>
  </si>
  <si>
    <t>BR-27/5/23-04062127-7296</t>
  </si>
  <si>
    <t>Капітальний ремонт адміністративної будівлі Кельменецької селищної ради за адресою пл. Центральна, 2 смт. Кельменці Дністровського району Чернівецької області</t>
  </si>
  <si>
    <t>Кельменецька</t>
  </si>
  <si>
    <t>смт Кельменці</t>
  </si>
  <si>
    <t>Покращення умов праці для 50 працівників</t>
  </si>
  <si>
    <t>Кельменецька селищна рада</t>
  </si>
  <si>
    <t>ТзОВ "Екпертиза МВК", 21.06.2023 №42690</t>
  </si>
  <si>
    <t>BR-5/6/23-04417010-7266</t>
  </si>
  <si>
    <t>Покращення умов перебування 150 дітей</t>
  </si>
  <si>
    <t>ТзОВ "Екпертиза МВК", 23.06.2023 №42767</t>
  </si>
  <si>
    <t>Розпорядження селищного голови від 23.06.2023 №146-ОД</t>
  </si>
  <si>
    <t>BR-5/6/23-04417010-7268</t>
  </si>
  <si>
    <t>Капітальний ремонт частини приміщень Івановецького ліцею-опорного закладу загальної середньої освіти по вул. Головна, 25А с. Іванівці Дністровського району Чернівецької області</t>
  </si>
  <si>
    <t>с. Іванівці</t>
  </si>
  <si>
    <t>Покращення умов навчання 220 дітей</t>
  </si>
  <si>
    <t>ТзОВ "Екпертиза МВК", 21.06.2023 №42693</t>
  </si>
  <si>
    <t>BR-5/6/23-04417010-7477</t>
  </si>
  <si>
    <t>Капітальний ремонт частини приміщень Бернівського навчально-виховного комплексу «загальноосвітній навчальний заклад-дошкільний навчальний заклад» по вул. Головна, 23 с. Бернове Дністровського району Чернівецької області</t>
  </si>
  <si>
    <t>с. Бернове</t>
  </si>
  <si>
    <t>Покращення умов навчання 87  дітей</t>
  </si>
  <si>
    <t>ТзОВ "Екпертиза МВК", 21.06.2023 №42692</t>
  </si>
  <si>
    <t>BR-5/6/23-04417010-7479</t>
  </si>
  <si>
    <t>с. Яблуниця</t>
  </si>
  <si>
    <t>550 м2</t>
  </si>
  <si>
    <t>нове будівництво</t>
  </si>
  <si>
    <t>Конятинська сільська рада</t>
  </si>
  <si>
    <t>Розпорядження сільського голови №88-р від 04 липня 2023 року</t>
  </si>
  <si>
    <t>CO-24/4/23-04417783-5863</t>
  </si>
  <si>
    <t>ТОВ "ЕКСПЕРТИЗА МВК"  03.07.2023, №42918</t>
  </si>
  <si>
    <t xml:space="preserve">Конятинська </t>
  </si>
  <si>
    <t xml:space="preserve">Реконструкція мереж водопостачання та водовідведення міста Новодністровськ Чернівецької області для облаштування малоповерхової блокованої забудови для внутрішньо переміщених осіб </t>
  </si>
  <si>
    <t xml:space="preserve">місто Новодністровськ </t>
  </si>
  <si>
    <t>53 будиночків для ВПО</t>
  </si>
  <si>
    <t xml:space="preserve">реконструкція </t>
  </si>
  <si>
    <t>ТОВ "Експертиза МВК", 13.06.2023 року №42574</t>
  </si>
  <si>
    <t xml:space="preserve">розпорядження Новодністровського міського голови №103-р від 15.06.2023 року </t>
  </si>
  <si>
    <t xml:space="preserve">ні </t>
  </si>
  <si>
    <t xml:space="preserve"> - </t>
  </si>
  <si>
    <t>RE-11/6/23-05398510-7946</t>
  </si>
  <si>
    <t>Новодністрвська міська рада</t>
  </si>
  <si>
    <t xml:space="preserve">Новодністровська </t>
  </si>
  <si>
    <t>у процесі виготовлення</t>
  </si>
  <si>
    <t>Нове будівництво протирадіаційного укриття зі спортивним залом в Яблуницькій гімназії Конятинської сільської ради вул.Головна, 65 (коригування)</t>
  </si>
  <si>
    <t>Будівництво укриття Опорного закладу Старожадівського ліцею Сторожинецької міської ради Чернівецького району Чернівецької області за адресою: вул. Шевченка, 24А с.Стара Жадова  Чернівецького району Чернівецької області</t>
  </si>
  <si>
    <t>Сторожинецька міська рада</t>
  </si>
  <si>
    <t>Розпорядження селищного голови від 13.07.2023 №178-ОД</t>
  </si>
  <si>
    <t xml:space="preserve"> Перелік проєктів (об’єктів, заходів), які запропоновано реалізовувати за рахунок коштів Фонду ліквідації наслідків збройної агресії (далі - Фонд) у Чернівецькій області</t>
  </si>
  <si>
    <t>м. Вашківці</t>
  </si>
  <si>
    <t>2023 рік</t>
  </si>
  <si>
    <t>BR-10/6/23-040620737833</t>
  </si>
  <si>
    <t>Капітальний ремонт Центру надання адміністративних послуг та протирадіаційного укриття Вашківецької міської ради (будівлі адмінбудинку) по вул. Шевченка, 22 в м. Вашківці Вижницького району Чернівецької області</t>
  </si>
  <si>
    <t>1493 м кв.</t>
  </si>
  <si>
    <t>Вашківецька міська рада</t>
  </si>
  <si>
    <t>Рішення виконавчого комітету від 11.07.2023 №91-41/23</t>
  </si>
  <si>
    <t>с.Мілієве</t>
  </si>
  <si>
    <t>Вижницька міська рада</t>
  </si>
  <si>
    <t>комунальна</t>
  </si>
  <si>
    <t>Розпорядження  від 23.02.2022 року №02-02/35</t>
  </si>
  <si>
    <t>BR-7/6/23-04062096-7721</t>
  </si>
  <si>
    <t>Капітальний ремонт водопроводу загальною довжиною 11 км. м.Сокиряни, Чернівецька область Дністровський р-н</t>
  </si>
  <si>
    <t xml:space="preserve">Сокирянська міська територіальна громада </t>
  </si>
  <si>
    <t>місто Сокиряни</t>
  </si>
  <si>
    <t>11 км</t>
  </si>
  <si>
    <t>капітальний ремонт</t>
  </si>
  <si>
    <t>Сокирянська міська рада</t>
  </si>
  <si>
    <t>розпорядження міського голови від 10.08.2023 № 227-р</t>
  </si>
  <si>
    <t>БР-12/6/23-04062156-8023</t>
  </si>
  <si>
    <t>Капітальний ремонт покрівлі з впровадженням енергозберігаючих технологій ЗЗСО I-III ступенів №1
м. Сокиряни, вул. Шевченка, буд.11 Чернівецька обл. Дністровський р-н.</t>
  </si>
  <si>
    <t>3000 м кв.</t>
  </si>
  <si>
    <t>Філія ДП "Укрдербудекспертиза" у Чернівецькій області, № 26-0239/01-23 від 15.06.2023 року</t>
  </si>
  <si>
    <t xml:space="preserve">Наказ відділу освіти Сокирянської міської ради від 16.06.2023 №157 </t>
  </si>
  <si>
    <t>БР-16/03/2023-37641918-477</t>
  </si>
  <si>
    <t>Капітальний ремонт будівлі Міліївського закладу загальної середньої освіти І-ІІІ ступенів ім.Д.Загула  по вул.Шкільна,1 в с.Мілієве, Вижницького району Чернівецької області</t>
  </si>
  <si>
    <t>423 уч</t>
  </si>
  <si>
    <t>2) реконструкція, капітальний ремонт об’єктів критичної інфраструктури, пов’язаних з наданням послуг з водопостачання, водовідведення, теплопостачання, електропостачання, освітлення;</t>
  </si>
  <si>
    <t>Капітальний ремонт частини приміщень закладу дошкільної освіти (ясла-садок) № 1 по  вул. Гагаріна 1-А смт. Кельменці Дністровського району Чернівецької області</t>
  </si>
  <si>
    <t>ТОВ "Експертиза МВК",м.Чернівці,  від 23.02.2022 №38867</t>
  </si>
  <si>
    <t>м. Сокиряни</t>
  </si>
  <si>
    <t xml:space="preserve">Вашківецька </t>
  </si>
  <si>
    <t>Вижницька</t>
  </si>
  <si>
    <t xml:space="preserve">Сокирянська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</si>
</sst>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_-* #,##0.00\ _₽_-;\-* #,##0.00\ _₽_-;_-* &quot;-&quot;??\ _₽_-;_-@_-"/>
    <numFmt numFmtId="166" formatCode="#,##0.000"/>
    <numFmt numFmtId="167" formatCode="0.000"/>
    <numFmt numFmtId="168" formatCode="0.0000"/>
  </numFmts>
  <fonts count="25" x14ac:knownFonts="1">
    <font>
      <sz val="11"/>
      <color theme="1"/>
      <name val="Calibri"/>
      <family val="2"/>
      <charset val="204"/>
      <scheme val="minor"/>
    </font>
    <font>
      <sz val="10"/>
      <name val="Arial Cyr"/>
      <charset val="204"/>
    </font>
    <font>
      <b/>
      <sz val="22"/>
      <name val="Times New Roman"/>
      <family val="1"/>
      <charset val="204"/>
    </font>
    <font>
      <sz val="12"/>
      <name val="Times New Roman"/>
      <family val="1"/>
      <charset val="204"/>
    </font>
    <font>
      <sz val="16"/>
      <name val="Times New Roman"/>
      <family val="1"/>
      <charset val="204"/>
    </font>
    <font>
      <sz val="10"/>
      <name val="Times New Roman"/>
      <family val="1"/>
      <charset val="204"/>
    </font>
    <font>
      <sz val="11"/>
      <name val="Times New Roman"/>
      <family val="1"/>
      <charset val="204"/>
    </font>
    <font>
      <sz val="14"/>
      <name val="Times New Roman"/>
      <family val="1"/>
      <charset val="204"/>
    </font>
    <font>
      <sz val="16"/>
      <name val="Arial Cyr"/>
      <charset val="204"/>
    </font>
    <font>
      <b/>
      <sz val="12"/>
      <name val="Times New Roman"/>
      <family val="1"/>
      <charset val="204"/>
    </font>
    <font>
      <b/>
      <sz val="10"/>
      <name val="Times New Roman"/>
      <family val="1"/>
      <charset val="204"/>
    </font>
    <font>
      <b/>
      <sz val="14"/>
      <name val="Times New Roman"/>
      <family val="1"/>
      <charset val="204"/>
    </font>
    <font>
      <sz val="12"/>
      <name val="Arial Cyr"/>
      <charset val="204"/>
    </font>
    <font>
      <b/>
      <sz val="12"/>
      <name val="Times New Roman"/>
      <family val="1"/>
    </font>
    <font>
      <sz val="15"/>
      <name val="Times New Roman"/>
      <family val="1"/>
      <charset val="204"/>
    </font>
    <font>
      <b/>
      <sz val="15"/>
      <name val="Times New Roman"/>
      <family val="1"/>
      <charset val="204"/>
    </font>
    <font>
      <sz val="15"/>
      <name val="Arial Cyr"/>
      <charset val="204"/>
    </font>
    <font>
      <b/>
      <sz val="16"/>
      <name val="Times New Roman"/>
      <family val="1"/>
      <charset val="204"/>
    </font>
    <font>
      <b/>
      <sz val="18"/>
      <name val="Times New Roman"/>
      <family val="1"/>
      <charset val="204"/>
    </font>
    <font>
      <sz val="14"/>
      <name val="Arial Cyr"/>
      <charset val="204"/>
    </font>
    <font>
      <sz val="14"/>
      <color theme="1"/>
      <name val="Times New Roman"/>
      <family val="1"/>
      <charset val="204"/>
    </font>
    <font>
      <sz val="12"/>
      <color rgb="FF33465C"/>
      <name val="Times New Roman"/>
      <family val="1"/>
      <charset val="204"/>
    </font>
    <font>
      <sz val="12"/>
      <color theme="1"/>
      <name val="Times New Roman"/>
      <family val="1"/>
      <charset val="204"/>
    </font>
    <font>
      <sz val="12"/>
      <name val="Times New Roman"/>
      <family val="1"/>
      <charset val="204"/>
    </font>
    <font>
      <sz val="14"/>
      <color indexed="8"/>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CCC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s>
  <cellStyleXfs count="3">
    <xf numFmtId="0" fontId="0" fillId="0" borderId="0"/>
    <xf numFmtId="0" fontId="1" fillId="0" borderId="0"/>
    <xf numFmtId="165" fontId="1" fillId="0" borderId="0" applyFont="0" applyFill="0" applyBorder="0" applyAlignment="0" applyProtection="0"/>
  </cellStyleXfs>
  <cellXfs count="160">
    <xf numFmtId="0" fontId="0" fillId="0" borderId="0" xfId="0"/>
    <xf numFmtId="0" fontId="1" fillId="0" borderId="0" xfId="1"/>
    <xf numFmtId="0" fontId="6" fillId="0" borderId="0" xfId="1" applyFont="1"/>
    <xf numFmtId="0" fontId="8" fillId="0" borderId="0" xfId="1" applyFont="1"/>
    <xf numFmtId="164" fontId="1" fillId="0" borderId="0" xfId="1" applyNumberFormat="1" applyAlignment="1">
      <alignment horizontal="center"/>
    </xf>
    <xf numFmtId="0" fontId="1" fillId="0" borderId="0" xfId="1" applyAlignment="1">
      <alignment horizontal="center"/>
    </xf>
    <xf numFmtId="0" fontId="1" fillId="0" borderId="1" xfId="1" applyBorder="1"/>
    <xf numFmtId="0" fontId="5" fillId="0" borderId="1" xfId="1" applyFont="1" applyBorder="1" applyAlignment="1">
      <alignment horizontal="center" vertical="center"/>
    </xf>
    <xf numFmtId="0" fontId="6" fillId="0" borderId="1" xfId="1" applyFont="1" applyBorder="1" applyAlignment="1">
      <alignment horizontal="center" vertical="center"/>
    </xf>
    <xf numFmtId="0" fontId="5" fillId="0" borderId="0" xfId="1" applyFont="1" applyAlignment="1">
      <alignment horizontal="center" vertical="center"/>
    </xf>
    <xf numFmtId="0" fontId="1" fillId="0" borderId="0" xfId="1" applyAlignment="1">
      <alignment vertical="center"/>
    </xf>
    <xf numFmtId="0" fontId="10" fillId="0" borderId="0" xfId="1" applyFont="1" applyAlignment="1">
      <alignment horizontal="center" vertical="center"/>
    </xf>
    <xf numFmtId="0" fontId="7" fillId="0" borderId="1" xfId="1" applyFont="1" applyBorder="1" applyAlignment="1">
      <alignment horizontal="center" vertical="center"/>
    </xf>
    <xf numFmtId="0" fontId="7" fillId="0" borderId="1" xfId="1" applyFont="1" applyBorder="1" applyAlignment="1">
      <alignment horizontal="center" vertical="center" wrapText="1"/>
    </xf>
    <xf numFmtId="0" fontId="12" fillId="0" borderId="0" xfId="1" applyFont="1"/>
    <xf numFmtId="0" fontId="3" fillId="0" borderId="0" xfId="1" applyFont="1"/>
    <xf numFmtId="0" fontId="9" fillId="0" borderId="0" xfId="1" applyFont="1" applyAlignment="1">
      <alignment horizontal="center" vertical="center"/>
    </xf>
    <xf numFmtId="0" fontId="12" fillId="0" borderId="0" xfId="1" applyFont="1" applyAlignment="1">
      <alignment vertical="center"/>
    </xf>
    <xf numFmtId="0" fontId="6" fillId="0" borderId="1" xfId="1" applyFont="1" applyBorder="1" applyAlignment="1">
      <alignment horizontal="center" vertical="center" wrapText="1"/>
    </xf>
    <xf numFmtId="0" fontId="1" fillId="0" borderId="1" xfId="1" applyBorder="1" applyAlignment="1">
      <alignment wrapText="1"/>
    </xf>
    <xf numFmtId="0" fontId="1" fillId="0" borderId="0" xfId="1" applyAlignment="1">
      <alignment wrapText="1"/>
    </xf>
    <xf numFmtId="167" fontId="13" fillId="0" borderId="0" xfId="1" applyNumberFormat="1" applyFont="1" applyAlignment="1">
      <alignment horizontal="center" vertical="center"/>
    </xf>
    <xf numFmtId="167" fontId="1" fillId="0" borderId="0" xfId="1" applyNumberFormat="1" applyAlignment="1">
      <alignment horizontal="center"/>
    </xf>
    <xf numFmtId="167" fontId="9" fillId="0" borderId="0" xfId="1" applyNumberFormat="1" applyFont="1" applyAlignment="1">
      <alignment horizontal="center" vertical="center"/>
    </xf>
    <xf numFmtId="0" fontId="10" fillId="3" borderId="1" xfId="1" applyFont="1" applyFill="1" applyBorder="1" applyAlignment="1">
      <alignment horizontal="center" vertical="center"/>
    </xf>
    <xf numFmtId="0" fontId="11" fillId="3" borderId="1" xfId="1" applyFont="1" applyFill="1" applyBorder="1" applyAlignment="1">
      <alignment horizontal="left" vertical="center" wrapText="1"/>
    </xf>
    <xf numFmtId="0" fontId="11" fillId="3" borderId="1" xfId="1" applyFont="1" applyFill="1" applyBorder="1" applyAlignment="1">
      <alignment horizontal="center" vertical="center" wrapText="1"/>
    </xf>
    <xf numFmtId="167" fontId="10" fillId="3" borderId="1" xfId="1" applyNumberFormat="1" applyFont="1" applyFill="1" applyBorder="1" applyAlignment="1">
      <alignment horizontal="center" vertical="center"/>
    </xf>
    <xf numFmtId="167" fontId="14" fillId="0" borderId="1" xfId="1" applyNumberFormat="1" applyFont="1" applyBorder="1" applyAlignment="1">
      <alignment horizontal="center" vertical="center"/>
    </xf>
    <xf numFmtId="0" fontId="11" fillId="3" borderId="1" xfId="1" applyFont="1" applyFill="1" applyBorder="1" applyAlignment="1">
      <alignment horizontal="center" textRotation="90"/>
    </xf>
    <xf numFmtId="0" fontId="1" fillId="0" borderId="1" xfId="1" applyBorder="1" applyAlignment="1">
      <alignment textRotation="90"/>
    </xf>
    <xf numFmtId="0" fontId="14" fillId="0" borderId="1" xfId="1" applyFont="1" applyBorder="1" applyAlignment="1">
      <alignment horizontal="center" vertical="center"/>
    </xf>
    <xf numFmtId="167" fontId="15" fillId="3" borderId="1" xfId="1" applyNumberFormat="1" applyFont="1" applyFill="1" applyBorder="1" applyAlignment="1">
      <alignment horizontal="center" vertical="center"/>
    </xf>
    <xf numFmtId="0" fontId="16" fillId="0" borderId="1" xfId="1" applyFont="1" applyBorder="1"/>
    <xf numFmtId="167" fontId="15" fillId="2" borderId="1" xfId="1" applyNumberFormat="1" applyFont="1" applyFill="1" applyBorder="1" applyAlignment="1">
      <alignment horizontal="center" vertical="center"/>
    </xf>
    <xf numFmtId="167" fontId="16" fillId="0" borderId="1" xfId="1" applyNumberFormat="1" applyFont="1" applyBorder="1"/>
    <xf numFmtId="164" fontId="14" fillId="0" borderId="1" xfId="1" applyNumberFormat="1" applyFont="1" applyBorder="1" applyAlignment="1">
      <alignment horizontal="center" vertical="center"/>
    </xf>
    <xf numFmtId="0" fontId="14" fillId="0" borderId="1" xfId="1" applyFont="1" applyBorder="1" applyAlignment="1">
      <alignment horizontal="left" wrapText="1"/>
    </xf>
    <xf numFmtId="0" fontId="4" fillId="0" borderId="1" xfId="1" applyFont="1" applyBorder="1" applyAlignment="1">
      <alignment horizontal="left" vertical="center" wrapText="1"/>
    </xf>
    <xf numFmtId="0" fontId="4" fillId="0" borderId="1" xfId="1" applyFont="1" applyBorder="1" applyAlignment="1">
      <alignment horizontal="center" vertical="center" wrapText="1"/>
    </xf>
    <xf numFmtId="167" fontId="4" fillId="0" borderId="1" xfId="1" applyNumberFormat="1" applyFont="1" applyBorder="1" applyAlignment="1">
      <alignment horizontal="center" vertical="center"/>
    </xf>
    <xf numFmtId="167" fontId="17" fillId="0" borderId="1" xfId="1" applyNumberFormat="1" applyFont="1" applyBorder="1" applyAlignment="1">
      <alignment horizontal="center" vertical="center"/>
    </xf>
    <xf numFmtId="0" fontId="3" fillId="0" borderId="1" xfId="1" applyFont="1" applyBorder="1" applyAlignment="1">
      <alignment horizontal="center" vertical="center" textRotation="90" wrapText="1"/>
    </xf>
    <xf numFmtId="167"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166" fontId="3" fillId="0" borderId="1" xfId="0" applyNumberFormat="1" applyFont="1" applyBorder="1" applyAlignment="1">
      <alignment horizontal="center" vertical="center" wrapText="1"/>
    </xf>
    <xf numFmtId="0" fontId="11" fillId="0" borderId="1" xfId="1" applyFont="1" applyBorder="1" applyAlignment="1">
      <alignment horizontal="center" vertical="center" wrapText="1"/>
    </xf>
    <xf numFmtId="0" fontId="3" fillId="0" borderId="1" xfId="1" applyFont="1" applyBorder="1" applyAlignment="1">
      <alignment horizontal="center" vertical="center" wrapText="1"/>
    </xf>
    <xf numFmtId="164" fontId="6" fillId="0" borderId="1" xfId="1" applyNumberFormat="1" applyFont="1" applyBorder="1" applyAlignment="1">
      <alignment horizontal="center" vertical="center" wrapText="1"/>
    </xf>
    <xf numFmtId="0" fontId="17" fillId="0" borderId="1" xfId="1" applyFont="1" applyBorder="1" applyAlignment="1">
      <alignment horizontal="center" vertical="center"/>
    </xf>
    <xf numFmtId="0" fontId="18" fillId="3" borderId="1" xfId="1" applyFont="1" applyFill="1" applyBorder="1" applyAlignment="1">
      <alignment horizontal="center" vertical="center"/>
    </xf>
    <xf numFmtId="2" fontId="7" fillId="0" borderId="1" xfId="1" applyNumberFormat="1" applyFont="1" applyBorder="1" applyAlignment="1">
      <alignment horizontal="center" vertical="center"/>
    </xf>
    <xf numFmtId="2" fontId="5" fillId="0" borderId="1" xfId="1" applyNumberFormat="1" applyFont="1" applyBorder="1" applyAlignment="1">
      <alignment horizontal="center" vertical="center"/>
    </xf>
    <xf numFmtId="1" fontId="7" fillId="0" borderId="1" xfId="1" applyNumberFormat="1" applyFont="1" applyBorder="1" applyAlignment="1">
      <alignment horizontal="center" vertical="center"/>
    </xf>
    <xf numFmtId="0" fontId="11" fillId="0" borderId="1" xfId="1" applyFont="1" applyBorder="1" applyAlignment="1">
      <alignment horizontal="left" vertical="center"/>
    </xf>
    <xf numFmtId="0" fontId="7" fillId="2" borderId="1" xfId="1" applyFont="1" applyFill="1" applyBorder="1" applyAlignment="1">
      <alignment horizontal="center" vertical="center" wrapText="1"/>
    </xf>
    <xf numFmtId="0" fontId="7" fillId="0" borderId="1" xfId="1" applyFont="1" applyBorder="1" applyAlignment="1">
      <alignment horizontal="center" vertical="center" wrapText="1"/>
    </xf>
    <xf numFmtId="0" fontId="7" fillId="0" borderId="1" xfId="1" applyFont="1" applyBorder="1" applyAlignment="1">
      <alignment horizontal="center" vertical="center" wrapText="1"/>
    </xf>
    <xf numFmtId="0" fontId="7" fillId="0" borderId="1" xfId="1" applyFont="1" applyBorder="1" applyAlignment="1">
      <alignment horizontal="center" vertical="center" textRotation="90" wrapText="1"/>
    </xf>
    <xf numFmtId="167"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19" fillId="0" borderId="0" xfId="1" applyFont="1" applyAlignment="1">
      <alignment vertical="center"/>
    </xf>
    <xf numFmtId="1" fontId="7" fillId="4" borderId="1" xfId="1" applyNumberFormat="1" applyFont="1" applyFill="1" applyBorder="1" applyAlignment="1">
      <alignment horizontal="center" vertical="center"/>
    </xf>
    <xf numFmtId="0" fontId="11" fillId="4" borderId="1" xfId="1" applyFont="1" applyFill="1" applyBorder="1" applyAlignment="1">
      <alignment horizontal="left" vertical="center"/>
    </xf>
    <xf numFmtId="0" fontId="7" fillId="4" borderId="1" xfId="1" applyFont="1" applyFill="1" applyBorder="1" applyAlignment="1">
      <alignment horizontal="center" vertical="center"/>
    </xf>
    <xf numFmtId="0" fontId="4" fillId="4" borderId="1"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6" fillId="4" borderId="1" xfId="1" applyFont="1" applyFill="1" applyBorder="1" applyAlignment="1">
      <alignment horizontal="center" vertical="center" wrapText="1"/>
    </xf>
    <xf numFmtId="167" fontId="17" fillId="4" borderId="1" xfId="1" applyNumberFormat="1" applyFont="1" applyFill="1" applyBorder="1" applyAlignment="1">
      <alignment horizontal="center" vertical="center"/>
    </xf>
    <xf numFmtId="0" fontId="14" fillId="4" borderId="1" xfId="1" applyFont="1" applyFill="1" applyBorder="1" applyAlignment="1">
      <alignment horizontal="center" vertical="center"/>
    </xf>
    <xf numFmtId="0" fontId="3" fillId="4" borderId="1" xfId="1" applyFont="1" applyFill="1" applyBorder="1" applyAlignment="1">
      <alignment horizontal="center" vertical="center" textRotation="90" wrapText="1"/>
    </xf>
    <xf numFmtId="167" fontId="3" fillId="4" borderId="1" xfId="0" applyNumberFormat="1" applyFont="1" applyFill="1" applyBorder="1" applyAlignment="1">
      <alignment horizontal="center" vertical="center" wrapText="1"/>
    </xf>
    <xf numFmtId="0" fontId="3" fillId="4" borderId="1" xfId="0" applyFont="1" applyFill="1" applyBorder="1" applyAlignment="1">
      <alignment horizontal="left" vertical="center" wrapText="1"/>
    </xf>
    <xf numFmtId="0" fontId="7" fillId="4" borderId="1" xfId="1"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0" borderId="1" xfId="0" applyFont="1" applyBorder="1" applyAlignment="1">
      <alignment horizontal="left" vertical="center" wrapText="1"/>
    </xf>
    <xf numFmtId="0" fontId="7" fillId="2" borderId="1" xfId="0" applyFont="1" applyFill="1" applyBorder="1" applyAlignment="1">
      <alignment horizontal="center" vertical="center" wrapText="1"/>
    </xf>
    <xf numFmtId="166" fontId="7"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66" fontId="12" fillId="2" borderId="0" xfId="1" applyNumberFormat="1" applyFont="1" applyFill="1" applyAlignment="1">
      <alignment vertical="center"/>
    </xf>
    <xf numFmtId="167" fontId="12" fillId="2" borderId="0" xfId="1" applyNumberFormat="1" applyFont="1" applyFill="1" applyAlignment="1">
      <alignment vertical="center"/>
    </xf>
    <xf numFmtId="0" fontId="12" fillId="2" borderId="0" xfId="1" applyFont="1" applyFill="1" applyAlignment="1">
      <alignment vertical="center"/>
    </xf>
    <xf numFmtId="0" fontId="1" fillId="2" borderId="0" xfId="1" applyFill="1" applyAlignment="1">
      <alignment vertical="center"/>
    </xf>
    <xf numFmtId="167" fontId="7" fillId="2" borderId="1" xfId="0" applyNumberFormat="1" applyFont="1" applyFill="1" applyBorder="1" applyAlignment="1">
      <alignment horizontal="center" vertical="center" wrapText="1"/>
    </xf>
    <xf numFmtId="167" fontId="3" fillId="2"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11" fillId="4" borderId="1" xfId="1" applyFont="1" applyFill="1" applyBorder="1" applyAlignment="1">
      <alignment horizontal="left" vertical="center" wrapText="1"/>
    </xf>
    <xf numFmtId="0" fontId="12" fillId="4" borderId="0" xfId="1" applyFont="1" applyFill="1" applyAlignment="1">
      <alignment vertical="center"/>
    </xf>
    <xf numFmtId="0" fontId="1" fillId="4" borderId="0" xfId="1" applyFill="1" applyAlignment="1">
      <alignment vertical="center"/>
    </xf>
    <xf numFmtId="0" fontId="1" fillId="4" borderId="1" xfId="1" applyFill="1" applyBorder="1" applyAlignment="1">
      <alignment vertical="center"/>
    </xf>
    <xf numFmtId="1" fontId="7" fillId="2" borderId="1" xfId="1" applyNumberFormat="1" applyFont="1" applyFill="1" applyBorder="1" applyAlignment="1">
      <alignment horizontal="center" vertical="center"/>
    </xf>
    <xf numFmtId="2" fontId="21" fillId="2" borderId="1" xfId="0" applyNumberFormat="1" applyFont="1" applyFill="1" applyBorder="1" applyAlignment="1">
      <alignment vertical="center" wrapText="1"/>
    </xf>
    <xf numFmtId="0" fontId="20" fillId="0" borderId="0" xfId="0" applyFont="1" applyAlignment="1">
      <alignment horizontal="justify" vertical="center"/>
    </xf>
    <xf numFmtId="0" fontId="7" fillId="0" borderId="1" xfId="1" applyFont="1" applyFill="1" applyBorder="1" applyAlignment="1">
      <alignment horizontal="left" vertical="center" wrapText="1"/>
    </xf>
    <xf numFmtId="0" fontId="7" fillId="0" borderId="1" xfId="1" applyFont="1" applyFill="1" applyBorder="1" applyAlignment="1">
      <alignment horizontal="center" vertical="center"/>
    </xf>
    <xf numFmtId="0" fontId="7" fillId="0" borderId="1" xfId="1" applyFont="1" applyFill="1" applyBorder="1" applyAlignment="1">
      <alignment horizontal="center" vertical="center" wrapText="1"/>
    </xf>
    <xf numFmtId="0" fontId="4" fillId="0" borderId="1" xfId="1" applyFont="1" applyFill="1" applyBorder="1" applyAlignment="1">
      <alignment horizontal="center" vertical="center" wrapText="1"/>
    </xf>
    <xf numFmtId="167" fontId="4" fillId="0" borderId="1" xfId="1" applyNumberFormat="1" applyFont="1" applyFill="1" applyBorder="1" applyAlignment="1">
      <alignment horizontal="center" vertical="center"/>
    </xf>
    <xf numFmtId="168" fontId="4" fillId="0" borderId="1" xfId="1" applyNumberFormat="1" applyFont="1" applyFill="1" applyBorder="1" applyAlignment="1">
      <alignment horizontal="center" vertical="center"/>
    </xf>
    <xf numFmtId="164" fontId="14" fillId="0" borderId="1" xfId="1" applyNumberFormat="1" applyFont="1" applyFill="1" applyBorder="1" applyAlignment="1">
      <alignment horizontal="center" vertical="center"/>
    </xf>
    <xf numFmtId="0" fontId="14" fillId="0" borderId="1" xfId="1" applyFont="1" applyFill="1" applyBorder="1" applyAlignment="1">
      <alignment horizontal="center" vertical="center"/>
    </xf>
    <xf numFmtId="167" fontId="7"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166" fontId="7" fillId="0" borderId="1" xfId="0" applyNumberFormat="1" applyFont="1" applyFill="1" applyBorder="1" applyAlignment="1">
      <alignment horizontal="center" vertical="center" wrapText="1"/>
    </xf>
    <xf numFmtId="167" fontId="3" fillId="0" borderId="1" xfId="0" applyNumberFormat="1" applyFont="1" applyFill="1" applyBorder="1" applyAlignment="1">
      <alignment horizontal="center" vertical="center" wrapText="1"/>
    </xf>
    <xf numFmtId="167" fontId="7" fillId="0" borderId="1" xfId="1" applyNumberFormat="1" applyFont="1" applyFill="1" applyBorder="1" applyAlignment="1">
      <alignment horizontal="center" vertical="center"/>
    </xf>
    <xf numFmtId="1" fontId="7" fillId="0" borderId="1" xfId="1" applyNumberFormat="1" applyFont="1" applyFill="1" applyBorder="1" applyAlignment="1">
      <alignment horizontal="center" vertical="center"/>
    </xf>
    <xf numFmtId="167" fontId="7" fillId="0" borderId="1" xfId="0" applyNumberFormat="1" applyFont="1" applyFill="1" applyBorder="1" applyAlignment="1">
      <alignment horizontal="center" vertical="center" wrapText="1"/>
    </xf>
    <xf numFmtId="0" fontId="7" fillId="0" borderId="1" xfId="1" applyFont="1" applyFill="1" applyBorder="1" applyAlignment="1">
      <alignment vertical="center" wrapText="1"/>
    </xf>
    <xf numFmtId="0" fontId="20" fillId="0" borderId="1" xfId="0" applyFont="1" applyFill="1" applyBorder="1" applyAlignment="1">
      <alignment horizontal="center" vertical="center" wrapText="1"/>
    </xf>
    <xf numFmtId="0" fontId="20" fillId="0" borderId="0" xfId="0" applyFont="1" applyFill="1" applyAlignment="1">
      <alignment vertical="center" wrapText="1"/>
    </xf>
    <xf numFmtId="164" fontId="7" fillId="0" borderId="1" xfId="1" applyNumberFormat="1" applyFont="1" applyFill="1" applyBorder="1" applyAlignment="1">
      <alignment horizontal="center" vertical="center"/>
    </xf>
    <xf numFmtId="0" fontId="20" fillId="0" borderId="1" xfId="0" applyFont="1" applyFill="1" applyBorder="1" applyAlignment="1">
      <alignment vertical="center" wrapText="1"/>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3" fillId="0" borderId="1" xfId="1" applyFont="1" applyBorder="1" applyAlignment="1">
      <alignment horizontal="center" vertical="center" wrapText="1"/>
    </xf>
    <xf numFmtId="0" fontId="7" fillId="0" borderId="1" xfId="1" applyFont="1" applyBorder="1" applyAlignment="1">
      <alignment horizontal="center" vertical="center" wrapText="1"/>
    </xf>
    <xf numFmtId="0" fontId="3" fillId="0" borderId="1" xfId="1" applyFont="1" applyBorder="1" applyAlignment="1">
      <alignment horizontal="center" vertical="center"/>
    </xf>
    <xf numFmtId="0" fontId="3" fillId="0" borderId="1" xfId="1" applyFont="1" applyBorder="1" applyAlignment="1">
      <alignment horizontal="left" vertical="center" wrapText="1"/>
    </xf>
    <xf numFmtId="0" fontId="22" fillId="0" borderId="0" xfId="0" applyFont="1" applyAlignment="1">
      <alignment horizontal="justify" vertical="center"/>
    </xf>
    <xf numFmtId="0" fontId="7" fillId="0" borderId="1" xfId="1" applyFont="1" applyBorder="1" applyAlignment="1">
      <alignment horizontal="center" vertical="center" wrapText="1"/>
    </xf>
    <xf numFmtId="0" fontId="7" fillId="0" borderId="1" xfId="1" applyFont="1" applyBorder="1" applyAlignment="1">
      <alignment horizontal="left" vertical="center" wrapText="1"/>
    </xf>
    <xf numFmtId="0" fontId="23" fillId="0" borderId="1" xfId="1" applyFont="1" applyBorder="1" applyAlignment="1">
      <alignment horizontal="center" vertical="center" textRotation="90" wrapText="1"/>
    </xf>
    <xf numFmtId="0" fontId="23" fillId="0" borderId="1" xfId="0" applyFont="1" applyBorder="1" applyAlignment="1">
      <alignment horizontal="left" vertical="center" wrapText="1"/>
    </xf>
    <xf numFmtId="0" fontId="24" fillId="0" borderId="7" xfId="0" applyFont="1" applyFill="1" applyBorder="1" applyAlignment="1">
      <alignment horizontal="left" vertical="center" wrapText="1"/>
    </xf>
    <xf numFmtId="0" fontId="24" fillId="0" borderId="7" xfId="0" applyFont="1" applyFill="1" applyBorder="1" applyAlignment="1">
      <alignment horizontal="center" vertical="center" wrapText="1"/>
    </xf>
    <xf numFmtId="0" fontId="24" fillId="0" borderId="8" xfId="0" applyFont="1" applyBorder="1" applyAlignment="1">
      <alignment horizontal="center" vertical="center" wrapText="1"/>
    </xf>
    <xf numFmtId="167" fontId="24" fillId="0" borderId="7" xfId="0" applyNumberFormat="1" applyFont="1" applyFill="1" applyBorder="1" applyAlignment="1">
      <alignment horizontal="center" vertical="center" wrapText="1"/>
    </xf>
    <xf numFmtId="164" fontId="24" fillId="0" borderId="7" xfId="0" applyNumberFormat="1" applyFont="1" applyFill="1" applyBorder="1" applyAlignment="1">
      <alignment horizontal="center" vertical="center" wrapText="1"/>
    </xf>
    <xf numFmtId="0" fontId="24" fillId="0" borderId="8" xfId="0" applyFont="1" applyBorder="1" applyAlignment="1">
      <alignment horizontal="center" vertical="center" textRotation="90" wrapText="1"/>
    </xf>
    <xf numFmtId="167" fontId="24" fillId="0" borderId="9" xfId="0" applyNumberFormat="1" applyFont="1" applyFill="1" applyBorder="1" applyAlignment="1">
      <alignment horizontal="center" vertical="center" wrapText="1"/>
    </xf>
    <xf numFmtId="167" fontId="3" fillId="0" borderId="4" xfId="0" applyNumberFormat="1" applyFont="1" applyBorder="1" applyAlignment="1">
      <alignment horizontal="center" vertical="center" wrapText="1"/>
    </xf>
    <xf numFmtId="167" fontId="24" fillId="0" borderId="1" xfId="0" applyNumberFormat="1" applyFont="1" applyFill="1" applyBorder="1" applyAlignment="1">
      <alignment horizontal="center" vertical="center" wrapText="1"/>
    </xf>
    <xf numFmtId="0" fontId="20" fillId="0" borderId="1" xfId="0" applyFont="1" applyBorder="1" applyAlignment="1">
      <alignment horizontal="justify" vertical="center"/>
    </xf>
    <xf numFmtId="0" fontId="24" fillId="0" borderId="8" xfId="0" applyFont="1" applyBorder="1" applyAlignment="1">
      <alignment horizontal="left" vertical="center" wrapText="1"/>
    </xf>
    <xf numFmtId="164" fontId="24" fillId="0" borderId="8" xfId="0" applyNumberFormat="1" applyFont="1" applyBorder="1" applyAlignment="1">
      <alignment horizontal="center" vertical="center" wrapText="1"/>
    </xf>
    <xf numFmtId="167" fontId="24" fillId="0" borderId="8" xfId="0" applyNumberFormat="1" applyFont="1" applyBorder="1" applyAlignment="1">
      <alignment horizontal="center" vertical="center" wrapText="1"/>
    </xf>
    <xf numFmtId="167" fontId="7" fillId="0" borderId="8" xfId="0" applyNumberFormat="1" applyFont="1" applyBorder="1" applyAlignment="1">
      <alignment horizontal="center" vertical="center" wrapText="1"/>
    </xf>
    <xf numFmtId="0" fontId="7" fillId="0" borderId="8" xfId="0" applyFont="1" applyFill="1" applyBorder="1" applyAlignment="1">
      <alignment horizontal="center" vertical="center" wrapText="1"/>
    </xf>
    <xf numFmtId="167" fontId="24" fillId="0" borderId="8" xfId="0" applyNumberFormat="1" applyFont="1" applyFill="1" applyBorder="1" applyAlignment="1">
      <alignment horizontal="center" vertical="center" wrapText="1"/>
    </xf>
    <xf numFmtId="0" fontId="24" fillId="0" borderId="8" xfId="0" applyFont="1" applyFill="1" applyBorder="1" applyAlignment="1">
      <alignment horizontal="center" vertical="center" wrapText="1"/>
    </xf>
    <xf numFmtId="0" fontId="2" fillId="0" borderId="0" xfId="1" applyFont="1" applyAlignment="1">
      <alignment horizontal="center" vertical="center" wrapText="1"/>
    </xf>
    <xf numFmtId="0" fontId="3" fillId="0" borderId="1" xfId="1" applyFont="1" applyBorder="1" applyAlignment="1">
      <alignment horizontal="center" vertical="center" wrapText="1"/>
    </xf>
    <xf numFmtId="0" fontId="7" fillId="0" borderId="1" xfId="1" applyFont="1" applyBorder="1" applyAlignment="1">
      <alignment horizontal="center"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4" fillId="0" borderId="1" xfId="1" applyFont="1" applyBorder="1" applyAlignment="1">
      <alignment horizontal="center" vertical="center" textRotation="90" wrapText="1"/>
    </xf>
    <xf numFmtId="164" fontId="7" fillId="0" borderId="1" xfId="1" applyNumberFormat="1" applyFont="1" applyBorder="1" applyAlignment="1">
      <alignment horizontal="center" vertical="center" wrapText="1"/>
    </xf>
    <xf numFmtId="0" fontId="7" fillId="2" borderId="4"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0" borderId="4" xfId="1" applyFont="1" applyBorder="1" applyAlignment="1">
      <alignment horizontal="center" vertical="center" wrapText="1"/>
    </xf>
    <xf numFmtId="0" fontId="7" fillId="0" borderId="5" xfId="1" applyFont="1" applyBorder="1" applyAlignment="1">
      <alignment horizontal="center" vertical="center" wrapText="1"/>
    </xf>
    <xf numFmtId="0" fontId="7" fillId="0" borderId="6" xfId="1" applyFont="1" applyBorder="1" applyAlignment="1">
      <alignment horizontal="center" vertical="center" wrapText="1"/>
    </xf>
    <xf numFmtId="0" fontId="3" fillId="2" borderId="1" xfId="1" applyFont="1" applyFill="1" applyBorder="1" applyAlignment="1">
      <alignment horizontal="center" vertical="center" wrapText="1"/>
    </xf>
    <xf numFmtId="0" fontId="7" fillId="0" borderId="0" xfId="1" applyFont="1" applyAlignment="1">
      <alignment horizontal="left" vertical="center"/>
    </xf>
    <xf numFmtId="0" fontId="3" fillId="4" borderId="1" xfId="0" applyFont="1" applyFill="1" applyBorder="1" applyAlignment="1">
      <alignment horizontal="center" vertical="center" wrapText="1"/>
    </xf>
    <xf numFmtId="167" fontId="20" fillId="0" borderId="1" xfId="0" applyNumberFormat="1" applyFont="1" applyFill="1" applyBorder="1" applyAlignment="1">
      <alignment horizontal="center" vertical="center"/>
    </xf>
  </cellXfs>
  <cellStyles count="3">
    <cellStyle name="Звичайний" xfId="0" builtinId="0"/>
    <cellStyle name="Звичайний 4" xfId="1"/>
    <cellStyle name="Фінансовий 2" xfId="2"/>
  </cellStyles>
  <dxfs count="0"/>
  <tableStyles count="0" defaultTableStyle="TableStyleMedium2" defaultPivotStyle="PivotStyleLight16"/>
  <colors>
    <mruColors>
      <color rgb="FFCCCCFF"/>
      <color rgb="FF009999"/>
      <color rgb="FF9999FF"/>
      <color rgb="FFFFCCCC"/>
      <color rgb="FFCCCC00"/>
      <color rgb="FF00CC99"/>
      <color rgb="FF00FF99"/>
      <color rgb="FFFFCCFF"/>
      <color rgb="FF00FF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3"/>
  <sheetViews>
    <sheetView tabSelected="1" view="pageBreakPreview" topLeftCell="A22" zoomScale="55" zoomScaleNormal="70" zoomScaleSheetLayoutView="55" workbookViewId="0">
      <selection activeCell="H26" sqref="H26"/>
    </sheetView>
  </sheetViews>
  <sheetFormatPr defaultRowHeight="20.25" x14ac:dyDescent="0.3"/>
  <cols>
    <col min="1" max="1" width="8.140625" style="9" customWidth="1"/>
    <col min="2" max="2" width="52.5703125" style="9" customWidth="1"/>
    <col min="3" max="3" width="24.28515625" style="9" customWidth="1"/>
    <col min="4" max="4" width="21.28515625" style="3" customWidth="1"/>
    <col min="5" max="6" width="16.5703125" style="20" customWidth="1"/>
    <col min="7" max="7" width="22.140625" style="20" customWidth="1"/>
    <col min="8" max="8" width="26.42578125" style="20" customWidth="1"/>
    <col min="9" max="9" width="19.5703125" style="5" customWidth="1"/>
    <col min="10" max="10" width="20.7109375" style="5" customWidth="1"/>
    <col min="11" max="11" width="24.28515625" style="5" customWidth="1"/>
    <col min="12" max="12" width="20.28515625" style="5" customWidth="1"/>
    <col min="13" max="13" width="18.5703125" style="4" customWidth="1"/>
    <col min="14" max="14" width="10.7109375" style="4" customWidth="1"/>
    <col min="15" max="15" width="15.140625" style="5" customWidth="1"/>
    <col min="16" max="16" width="5.7109375" style="1" customWidth="1"/>
    <col min="17" max="20" width="20.7109375" style="1" customWidth="1"/>
    <col min="21" max="21" width="24.28515625" style="1" customWidth="1"/>
    <col min="22" max="22" width="18.7109375" style="5" customWidth="1"/>
    <col min="23" max="23" width="28.140625" style="5" customWidth="1"/>
    <col min="24" max="24" width="29.28515625" style="5" customWidth="1"/>
    <col min="25" max="25" width="27" style="5" customWidth="1"/>
    <col min="26" max="26" width="29" style="5" customWidth="1"/>
    <col min="27" max="27" width="12.7109375" style="5" customWidth="1"/>
    <col min="28" max="28" width="9.7109375" style="5" customWidth="1"/>
    <col min="29" max="29" width="20.42578125" style="1" customWidth="1"/>
    <col min="30" max="30" width="18" style="14" customWidth="1"/>
    <col min="31" max="31" width="14.7109375" style="14" customWidth="1"/>
    <col min="32" max="32" width="15.5703125" style="14" customWidth="1"/>
    <col min="33" max="33" width="14.42578125" style="14" customWidth="1"/>
    <col min="34" max="254" width="9.140625" style="1"/>
    <col min="255" max="255" width="5.7109375" style="1" customWidth="1"/>
    <col min="256" max="256" width="40.85546875" style="1" customWidth="1"/>
    <col min="257" max="257" width="11.85546875" style="1" customWidth="1"/>
    <col min="258" max="258" width="18.140625" style="1" customWidth="1"/>
    <col min="259" max="259" width="17.5703125" style="1" customWidth="1"/>
    <col min="260" max="260" width="18.42578125" style="1" customWidth="1"/>
    <col min="261" max="261" width="20.42578125" style="1" customWidth="1"/>
    <col min="262" max="262" width="20.28515625" style="1" customWidth="1"/>
    <col min="263" max="263" width="20.85546875" style="1" customWidth="1"/>
    <col min="264" max="264" width="12.42578125" style="1" customWidth="1"/>
    <col min="265" max="265" width="19.140625" style="1" customWidth="1"/>
    <col min="266" max="266" width="10.28515625" style="1" customWidth="1"/>
    <col min="267" max="267" width="14.5703125" style="1" customWidth="1"/>
    <col min="268" max="268" width="21.5703125" style="1" customWidth="1"/>
    <col min="269" max="269" width="20.85546875" style="1" customWidth="1"/>
    <col min="270" max="270" width="38.42578125" style="1" customWidth="1"/>
    <col min="271" max="271" width="22.140625" style="1" customWidth="1"/>
    <col min="272" max="272" width="14" style="1" bestFit="1" customWidth="1"/>
    <col min="273" max="510" width="9.140625" style="1"/>
    <col min="511" max="511" width="5.7109375" style="1" customWidth="1"/>
    <col min="512" max="512" width="40.85546875" style="1" customWidth="1"/>
    <col min="513" max="513" width="11.85546875" style="1" customWidth="1"/>
    <col min="514" max="514" width="18.140625" style="1" customWidth="1"/>
    <col min="515" max="515" width="17.5703125" style="1" customWidth="1"/>
    <col min="516" max="516" width="18.42578125" style="1" customWidth="1"/>
    <col min="517" max="517" width="20.42578125" style="1" customWidth="1"/>
    <col min="518" max="518" width="20.28515625" style="1" customWidth="1"/>
    <col min="519" max="519" width="20.85546875" style="1" customWidth="1"/>
    <col min="520" max="520" width="12.42578125" style="1" customWidth="1"/>
    <col min="521" max="521" width="19.140625" style="1" customWidth="1"/>
    <col min="522" max="522" width="10.28515625" style="1" customWidth="1"/>
    <col min="523" max="523" width="14.5703125" style="1" customWidth="1"/>
    <col min="524" max="524" width="21.5703125" style="1" customWidth="1"/>
    <col min="525" max="525" width="20.85546875" style="1" customWidth="1"/>
    <col min="526" max="526" width="38.42578125" style="1" customWidth="1"/>
    <col min="527" max="527" width="22.140625" style="1" customWidth="1"/>
    <col min="528" max="528" width="14" style="1" bestFit="1" customWidth="1"/>
    <col min="529" max="766" width="9.140625" style="1"/>
    <col min="767" max="767" width="5.7109375" style="1" customWidth="1"/>
    <col min="768" max="768" width="40.85546875" style="1" customWidth="1"/>
    <col min="769" max="769" width="11.85546875" style="1" customWidth="1"/>
    <col min="770" max="770" width="18.140625" style="1" customWidth="1"/>
    <col min="771" max="771" width="17.5703125" style="1" customWidth="1"/>
    <col min="772" max="772" width="18.42578125" style="1" customWidth="1"/>
    <col min="773" max="773" width="20.42578125" style="1" customWidth="1"/>
    <col min="774" max="774" width="20.28515625" style="1" customWidth="1"/>
    <col min="775" max="775" width="20.85546875" style="1" customWidth="1"/>
    <col min="776" max="776" width="12.42578125" style="1" customWidth="1"/>
    <col min="777" max="777" width="19.140625" style="1" customWidth="1"/>
    <col min="778" max="778" width="10.28515625" style="1" customWidth="1"/>
    <col min="779" max="779" width="14.5703125" style="1" customWidth="1"/>
    <col min="780" max="780" width="21.5703125" style="1" customWidth="1"/>
    <col min="781" max="781" width="20.85546875" style="1" customWidth="1"/>
    <col min="782" max="782" width="38.42578125" style="1" customWidth="1"/>
    <col min="783" max="783" width="22.140625" style="1" customWidth="1"/>
    <col min="784" max="784" width="14" style="1" bestFit="1" customWidth="1"/>
    <col min="785" max="1022" width="9.140625" style="1"/>
    <col min="1023" max="1023" width="5.7109375" style="1" customWidth="1"/>
    <col min="1024" max="1024" width="40.85546875" style="1" customWidth="1"/>
    <col min="1025" max="1025" width="11.85546875" style="1" customWidth="1"/>
    <col min="1026" max="1026" width="18.140625" style="1" customWidth="1"/>
    <col min="1027" max="1027" width="17.5703125" style="1" customWidth="1"/>
    <col min="1028" max="1028" width="18.42578125" style="1" customWidth="1"/>
    <col min="1029" max="1029" width="20.42578125" style="1" customWidth="1"/>
    <col min="1030" max="1030" width="20.28515625" style="1" customWidth="1"/>
    <col min="1031" max="1031" width="20.85546875" style="1" customWidth="1"/>
    <col min="1032" max="1032" width="12.42578125" style="1" customWidth="1"/>
    <col min="1033" max="1033" width="19.140625" style="1" customWidth="1"/>
    <col min="1034" max="1034" width="10.28515625" style="1" customWidth="1"/>
    <col min="1035" max="1035" width="14.5703125" style="1" customWidth="1"/>
    <col min="1036" max="1036" width="21.5703125" style="1" customWidth="1"/>
    <col min="1037" max="1037" width="20.85546875" style="1" customWidth="1"/>
    <col min="1038" max="1038" width="38.42578125" style="1" customWidth="1"/>
    <col min="1039" max="1039" width="22.140625" style="1" customWidth="1"/>
    <col min="1040" max="1040" width="14" style="1" bestFit="1" customWidth="1"/>
    <col min="1041" max="1278" width="9.140625" style="1"/>
    <col min="1279" max="1279" width="5.7109375" style="1" customWidth="1"/>
    <col min="1280" max="1280" width="40.85546875" style="1" customWidth="1"/>
    <col min="1281" max="1281" width="11.85546875" style="1" customWidth="1"/>
    <col min="1282" max="1282" width="18.140625" style="1" customWidth="1"/>
    <col min="1283" max="1283" width="17.5703125" style="1" customWidth="1"/>
    <col min="1284" max="1284" width="18.42578125" style="1" customWidth="1"/>
    <col min="1285" max="1285" width="20.42578125" style="1" customWidth="1"/>
    <col min="1286" max="1286" width="20.28515625" style="1" customWidth="1"/>
    <col min="1287" max="1287" width="20.85546875" style="1" customWidth="1"/>
    <col min="1288" max="1288" width="12.42578125" style="1" customWidth="1"/>
    <col min="1289" max="1289" width="19.140625" style="1" customWidth="1"/>
    <col min="1290" max="1290" width="10.28515625" style="1" customWidth="1"/>
    <col min="1291" max="1291" width="14.5703125" style="1" customWidth="1"/>
    <col min="1292" max="1292" width="21.5703125" style="1" customWidth="1"/>
    <col min="1293" max="1293" width="20.85546875" style="1" customWidth="1"/>
    <col min="1294" max="1294" width="38.42578125" style="1" customWidth="1"/>
    <col min="1295" max="1295" width="22.140625" style="1" customWidth="1"/>
    <col min="1296" max="1296" width="14" style="1" bestFit="1" customWidth="1"/>
    <col min="1297" max="1534" width="9.140625" style="1"/>
    <col min="1535" max="1535" width="5.7109375" style="1" customWidth="1"/>
    <col min="1536" max="1536" width="40.85546875" style="1" customWidth="1"/>
    <col min="1537" max="1537" width="11.85546875" style="1" customWidth="1"/>
    <col min="1538" max="1538" width="18.140625" style="1" customWidth="1"/>
    <col min="1539" max="1539" width="17.5703125" style="1" customWidth="1"/>
    <col min="1540" max="1540" width="18.42578125" style="1" customWidth="1"/>
    <col min="1541" max="1541" width="20.42578125" style="1" customWidth="1"/>
    <col min="1542" max="1542" width="20.28515625" style="1" customWidth="1"/>
    <col min="1543" max="1543" width="20.85546875" style="1" customWidth="1"/>
    <col min="1544" max="1544" width="12.42578125" style="1" customWidth="1"/>
    <col min="1545" max="1545" width="19.140625" style="1" customWidth="1"/>
    <col min="1546" max="1546" width="10.28515625" style="1" customWidth="1"/>
    <col min="1547" max="1547" width="14.5703125" style="1" customWidth="1"/>
    <col min="1548" max="1548" width="21.5703125" style="1" customWidth="1"/>
    <col min="1549" max="1549" width="20.85546875" style="1" customWidth="1"/>
    <col min="1550" max="1550" width="38.42578125" style="1" customWidth="1"/>
    <col min="1551" max="1551" width="22.140625" style="1" customWidth="1"/>
    <col min="1552" max="1552" width="14" style="1" bestFit="1" customWidth="1"/>
    <col min="1553" max="1790" width="9.140625" style="1"/>
    <col min="1791" max="1791" width="5.7109375" style="1" customWidth="1"/>
    <col min="1792" max="1792" width="40.85546875" style="1" customWidth="1"/>
    <col min="1793" max="1793" width="11.85546875" style="1" customWidth="1"/>
    <col min="1794" max="1794" width="18.140625" style="1" customWidth="1"/>
    <col min="1795" max="1795" width="17.5703125" style="1" customWidth="1"/>
    <col min="1796" max="1796" width="18.42578125" style="1" customWidth="1"/>
    <col min="1797" max="1797" width="20.42578125" style="1" customWidth="1"/>
    <col min="1798" max="1798" width="20.28515625" style="1" customWidth="1"/>
    <col min="1799" max="1799" width="20.85546875" style="1" customWidth="1"/>
    <col min="1800" max="1800" width="12.42578125" style="1" customWidth="1"/>
    <col min="1801" max="1801" width="19.140625" style="1" customWidth="1"/>
    <col min="1802" max="1802" width="10.28515625" style="1" customWidth="1"/>
    <col min="1803" max="1803" width="14.5703125" style="1" customWidth="1"/>
    <col min="1804" max="1804" width="21.5703125" style="1" customWidth="1"/>
    <col min="1805" max="1805" width="20.85546875" style="1" customWidth="1"/>
    <col min="1806" max="1806" width="38.42578125" style="1" customWidth="1"/>
    <col min="1807" max="1807" width="22.140625" style="1" customWidth="1"/>
    <col min="1808" max="1808" width="14" style="1" bestFit="1" customWidth="1"/>
    <col min="1809" max="2046" width="9.140625" style="1"/>
    <col min="2047" max="2047" width="5.7109375" style="1" customWidth="1"/>
    <col min="2048" max="2048" width="40.85546875" style="1" customWidth="1"/>
    <col min="2049" max="2049" width="11.85546875" style="1" customWidth="1"/>
    <col min="2050" max="2050" width="18.140625" style="1" customWidth="1"/>
    <col min="2051" max="2051" width="17.5703125" style="1" customWidth="1"/>
    <col min="2052" max="2052" width="18.42578125" style="1" customWidth="1"/>
    <col min="2053" max="2053" width="20.42578125" style="1" customWidth="1"/>
    <col min="2054" max="2054" width="20.28515625" style="1" customWidth="1"/>
    <col min="2055" max="2055" width="20.85546875" style="1" customWidth="1"/>
    <col min="2056" max="2056" width="12.42578125" style="1" customWidth="1"/>
    <col min="2057" max="2057" width="19.140625" style="1" customWidth="1"/>
    <col min="2058" max="2058" width="10.28515625" style="1" customWidth="1"/>
    <col min="2059" max="2059" width="14.5703125" style="1" customWidth="1"/>
    <col min="2060" max="2060" width="21.5703125" style="1" customWidth="1"/>
    <col min="2061" max="2061" width="20.85546875" style="1" customWidth="1"/>
    <col min="2062" max="2062" width="38.42578125" style="1" customWidth="1"/>
    <col min="2063" max="2063" width="22.140625" style="1" customWidth="1"/>
    <col min="2064" max="2064" width="14" style="1" bestFit="1" customWidth="1"/>
    <col min="2065" max="2302" width="9.140625" style="1"/>
    <col min="2303" max="2303" width="5.7109375" style="1" customWidth="1"/>
    <col min="2304" max="2304" width="40.85546875" style="1" customWidth="1"/>
    <col min="2305" max="2305" width="11.85546875" style="1" customWidth="1"/>
    <col min="2306" max="2306" width="18.140625" style="1" customWidth="1"/>
    <col min="2307" max="2307" width="17.5703125" style="1" customWidth="1"/>
    <col min="2308" max="2308" width="18.42578125" style="1" customWidth="1"/>
    <col min="2309" max="2309" width="20.42578125" style="1" customWidth="1"/>
    <col min="2310" max="2310" width="20.28515625" style="1" customWidth="1"/>
    <col min="2311" max="2311" width="20.85546875" style="1" customWidth="1"/>
    <col min="2312" max="2312" width="12.42578125" style="1" customWidth="1"/>
    <col min="2313" max="2313" width="19.140625" style="1" customWidth="1"/>
    <col min="2314" max="2314" width="10.28515625" style="1" customWidth="1"/>
    <col min="2315" max="2315" width="14.5703125" style="1" customWidth="1"/>
    <col min="2316" max="2316" width="21.5703125" style="1" customWidth="1"/>
    <col min="2317" max="2317" width="20.85546875" style="1" customWidth="1"/>
    <col min="2318" max="2318" width="38.42578125" style="1" customWidth="1"/>
    <col min="2319" max="2319" width="22.140625" style="1" customWidth="1"/>
    <col min="2320" max="2320" width="14" style="1" bestFit="1" customWidth="1"/>
    <col min="2321" max="2558" width="9.140625" style="1"/>
    <col min="2559" max="2559" width="5.7109375" style="1" customWidth="1"/>
    <col min="2560" max="2560" width="40.85546875" style="1" customWidth="1"/>
    <col min="2561" max="2561" width="11.85546875" style="1" customWidth="1"/>
    <col min="2562" max="2562" width="18.140625" style="1" customWidth="1"/>
    <col min="2563" max="2563" width="17.5703125" style="1" customWidth="1"/>
    <col min="2564" max="2564" width="18.42578125" style="1" customWidth="1"/>
    <col min="2565" max="2565" width="20.42578125" style="1" customWidth="1"/>
    <col min="2566" max="2566" width="20.28515625" style="1" customWidth="1"/>
    <col min="2567" max="2567" width="20.85546875" style="1" customWidth="1"/>
    <col min="2568" max="2568" width="12.42578125" style="1" customWidth="1"/>
    <col min="2569" max="2569" width="19.140625" style="1" customWidth="1"/>
    <col min="2570" max="2570" width="10.28515625" style="1" customWidth="1"/>
    <col min="2571" max="2571" width="14.5703125" style="1" customWidth="1"/>
    <col min="2572" max="2572" width="21.5703125" style="1" customWidth="1"/>
    <col min="2573" max="2573" width="20.85546875" style="1" customWidth="1"/>
    <col min="2574" max="2574" width="38.42578125" style="1" customWidth="1"/>
    <col min="2575" max="2575" width="22.140625" style="1" customWidth="1"/>
    <col min="2576" max="2576" width="14" style="1" bestFit="1" customWidth="1"/>
    <col min="2577" max="2814" width="9.140625" style="1"/>
    <col min="2815" max="2815" width="5.7109375" style="1" customWidth="1"/>
    <col min="2816" max="2816" width="40.85546875" style="1" customWidth="1"/>
    <col min="2817" max="2817" width="11.85546875" style="1" customWidth="1"/>
    <col min="2818" max="2818" width="18.140625" style="1" customWidth="1"/>
    <col min="2819" max="2819" width="17.5703125" style="1" customWidth="1"/>
    <col min="2820" max="2820" width="18.42578125" style="1" customWidth="1"/>
    <col min="2821" max="2821" width="20.42578125" style="1" customWidth="1"/>
    <col min="2822" max="2822" width="20.28515625" style="1" customWidth="1"/>
    <col min="2823" max="2823" width="20.85546875" style="1" customWidth="1"/>
    <col min="2824" max="2824" width="12.42578125" style="1" customWidth="1"/>
    <col min="2825" max="2825" width="19.140625" style="1" customWidth="1"/>
    <col min="2826" max="2826" width="10.28515625" style="1" customWidth="1"/>
    <col min="2827" max="2827" width="14.5703125" style="1" customWidth="1"/>
    <col min="2828" max="2828" width="21.5703125" style="1" customWidth="1"/>
    <col min="2829" max="2829" width="20.85546875" style="1" customWidth="1"/>
    <col min="2830" max="2830" width="38.42578125" style="1" customWidth="1"/>
    <col min="2831" max="2831" width="22.140625" style="1" customWidth="1"/>
    <col min="2832" max="2832" width="14" style="1" bestFit="1" customWidth="1"/>
    <col min="2833" max="3070" width="9.140625" style="1"/>
    <col min="3071" max="3071" width="5.7109375" style="1" customWidth="1"/>
    <col min="3072" max="3072" width="40.85546875" style="1" customWidth="1"/>
    <col min="3073" max="3073" width="11.85546875" style="1" customWidth="1"/>
    <col min="3074" max="3074" width="18.140625" style="1" customWidth="1"/>
    <col min="3075" max="3075" width="17.5703125" style="1" customWidth="1"/>
    <col min="3076" max="3076" width="18.42578125" style="1" customWidth="1"/>
    <col min="3077" max="3077" width="20.42578125" style="1" customWidth="1"/>
    <col min="3078" max="3078" width="20.28515625" style="1" customWidth="1"/>
    <col min="3079" max="3079" width="20.85546875" style="1" customWidth="1"/>
    <col min="3080" max="3080" width="12.42578125" style="1" customWidth="1"/>
    <col min="3081" max="3081" width="19.140625" style="1" customWidth="1"/>
    <col min="3082" max="3082" width="10.28515625" style="1" customWidth="1"/>
    <col min="3083" max="3083" width="14.5703125" style="1" customWidth="1"/>
    <col min="3084" max="3084" width="21.5703125" style="1" customWidth="1"/>
    <col min="3085" max="3085" width="20.85546875" style="1" customWidth="1"/>
    <col min="3086" max="3086" width="38.42578125" style="1" customWidth="1"/>
    <col min="3087" max="3087" width="22.140625" style="1" customWidth="1"/>
    <col min="3088" max="3088" width="14" style="1" bestFit="1" customWidth="1"/>
    <col min="3089" max="3326" width="9.140625" style="1"/>
    <col min="3327" max="3327" width="5.7109375" style="1" customWidth="1"/>
    <col min="3328" max="3328" width="40.85546875" style="1" customWidth="1"/>
    <col min="3329" max="3329" width="11.85546875" style="1" customWidth="1"/>
    <col min="3330" max="3330" width="18.140625" style="1" customWidth="1"/>
    <col min="3331" max="3331" width="17.5703125" style="1" customWidth="1"/>
    <col min="3332" max="3332" width="18.42578125" style="1" customWidth="1"/>
    <col min="3333" max="3333" width="20.42578125" style="1" customWidth="1"/>
    <col min="3334" max="3334" width="20.28515625" style="1" customWidth="1"/>
    <col min="3335" max="3335" width="20.85546875" style="1" customWidth="1"/>
    <col min="3336" max="3336" width="12.42578125" style="1" customWidth="1"/>
    <col min="3337" max="3337" width="19.140625" style="1" customWidth="1"/>
    <col min="3338" max="3338" width="10.28515625" style="1" customWidth="1"/>
    <col min="3339" max="3339" width="14.5703125" style="1" customWidth="1"/>
    <col min="3340" max="3340" width="21.5703125" style="1" customWidth="1"/>
    <col min="3341" max="3341" width="20.85546875" style="1" customWidth="1"/>
    <col min="3342" max="3342" width="38.42578125" style="1" customWidth="1"/>
    <col min="3343" max="3343" width="22.140625" style="1" customWidth="1"/>
    <col min="3344" max="3344" width="14" style="1" bestFit="1" customWidth="1"/>
    <col min="3345" max="3582" width="9.140625" style="1"/>
    <col min="3583" max="3583" width="5.7109375" style="1" customWidth="1"/>
    <col min="3584" max="3584" width="40.85546875" style="1" customWidth="1"/>
    <col min="3585" max="3585" width="11.85546875" style="1" customWidth="1"/>
    <col min="3586" max="3586" width="18.140625" style="1" customWidth="1"/>
    <col min="3587" max="3587" width="17.5703125" style="1" customWidth="1"/>
    <col min="3588" max="3588" width="18.42578125" style="1" customWidth="1"/>
    <col min="3589" max="3589" width="20.42578125" style="1" customWidth="1"/>
    <col min="3590" max="3590" width="20.28515625" style="1" customWidth="1"/>
    <col min="3591" max="3591" width="20.85546875" style="1" customWidth="1"/>
    <col min="3592" max="3592" width="12.42578125" style="1" customWidth="1"/>
    <col min="3593" max="3593" width="19.140625" style="1" customWidth="1"/>
    <col min="3594" max="3594" width="10.28515625" style="1" customWidth="1"/>
    <col min="3595" max="3595" width="14.5703125" style="1" customWidth="1"/>
    <col min="3596" max="3596" width="21.5703125" style="1" customWidth="1"/>
    <col min="3597" max="3597" width="20.85546875" style="1" customWidth="1"/>
    <col min="3598" max="3598" width="38.42578125" style="1" customWidth="1"/>
    <col min="3599" max="3599" width="22.140625" style="1" customWidth="1"/>
    <col min="3600" max="3600" width="14" style="1" bestFit="1" customWidth="1"/>
    <col min="3601" max="3838" width="9.140625" style="1"/>
    <col min="3839" max="3839" width="5.7109375" style="1" customWidth="1"/>
    <col min="3840" max="3840" width="40.85546875" style="1" customWidth="1"/>
    <col min="3841" max="3841" width="11.85546875" style="1" customWidth="1"/>
    <col min="3842" max="3842" width="18.140625" style="1" customWidth="1"/>
    <col min="3843" max="3843" width="17.5703125" style="1" customWidth="1"/>
    <col min="3844" max="3844" width="18.42578125" style="1" customWidth="1"/>
    <col min="3845" max="3845" width="20.42578125" style="1" customWidth="1"/>
    <col min="3846" max="3846" width="20.28515625" style="1" customWidth="1"/>
    <col min="3847" max="3847" width="20.85546875" style="1" customWidth="1"/>
    <col min="3848" max="3848" width="12.42578125" style="1" customWidth="1"/>
    <col min="3849" max="3849" width="19.140625" style="1" customWidth="1"/>
    <col min="3850" max="3850" width="10.28515625" style="1" customWidth="1"/>
    <col min="3851" max="3851" width="14.5703125" style="1" customWidth="1"/>
    <col min="3852" max="3852" width="21.5703125" style="1" customWidth="1"/>
    <col min="3853" max="3853" width="20.85546875" style="1" customWidth="1"/>
    <col min="3854" max="3854" width="38.42578125" style="1" customWidth="1"/>
    <col min="3855" max="3855" width="22.140625" style="1" customWidth="1"/>
    <col min="3856" max="3856" width="14" style="1" bestFit="1" customWidth="1"/>
    <col min="3857" max="4094" width="9.140625" style="1"/>
    <col min="4095" max="4095" width="5.7109375" style="1" customWidth="1"/>
    <col min="4096" max="4096" width="40.85546875" style="1" customWidth="1"/>
    <col min="4097" max="4097" width="11.85546875" style="1" customWidth="1"/>
    <col min="4098" max="4098" width="18.140625" style="1" customWidth="1"/>
    <col min="4099" max="4099" width="17.5703125" style="1" customWidth="1"/>
    <col min="4100" max="4100" width="18.42578125" style="1" customWidth="1"/>
    <col min="4101" max="4101" width="20.42578125" style="1" customWidth="1"/>
    <col min="4102" max="4102" width="20.28515625" style="1" customWidth="1"/>
    <col min="4103" max="4103" width="20.85546875" style="1" customWidth="1"/>
    <col min="4104" max="4104" width="12.42578125" style="1" customWidth="1"/>
    <col min="4105" max="4105" width="19.140625" style="1" customWidth="1"/>
    <col min="4106" max="4106" width="10.28515625" style="1" customWidth="1"/>
    <col min="4107" max="4107" width="14.5703125" style="1" customWidth="1"/>
    <col min="4108" max="4108" width="21.5703125" style="1" customWidth="1"/>
    <col min="4109" max="4109" width="20.85546875" style="1" customWidth="1"/>
    <col min="4110" max="4110" width="38.42578125" style="1" customWidth="1"/>
    <col min="4111" max="4111" width="22.140625" style="1" customWidth="1"/>
    <col min="4112" max="4112" width="14" style="1" bestFit="1" customWidth="1"/>
    <col min="4113" max="4350" width="9.140625" style="1"/>
    <col min="4351" max="4351" width="5.7109375" style="1" customWidth="1"/>
    <col min="4352" max="4352" width="40.85546875" style="1" customWidth="1"/>
    <col min="4353" max="4353" width="11.85546875" style="1" customWidth="1"/>
    <col min="4354" max="4354" width="18.140625" style="1" customWidth="1"/>
    <col min="4355" max="4355" width="17.5703125" style="1" customWidth="1"/>
    <col min="4356" max="4356" width="18.42578125" style="1" customWidth="1"/>
    <col min="4357" max="4357" width="20.42578125" style="1" customWidth="1"/>
    <col min="4358" max="4358" width="20.28515625" style="1" customWidth="1"/>
    <col min="4359" max="4359" width="20.85546875" style="1" customWidth="1"/>
    <col min="4360" max="4360" width="12.42578125" style="1" customWidth="1"/>
    <col min="4361" max="4361" width="19.140625" style="1" customWidth="1"/>
    <col min="4362" max="4362" width="10.28515625" style="1" customWidth="1"/>
    <col min="4363" max="4363" width="14.5703125" style="1" customWidth="1"/>
    <col min="4364" max="4364" width="21.5703125" style="1" customWidth="1"/>
    <col min="4365" max="4365" width="20.85546875" style="1" customWidth="1"/>
    <col min="4366" max="4366" width="38.42578125" style="1" customWidth="1"/>
    <col min="4367" max="4367" width="22.140625" style="1" customWidth="1"/>
    <col min="4368" max="4368" width="14" style="1" bestFit="1" customWidth="1"/>
    <col min="4369" max="4606" width="9.140625" style="1"/>
    <col min="4607" max="4607" width="5.7109375" style="1" customWidth="1"/>
    <col min="4608" max="4608" width="40.85546875" style="1" customWidth="1"/>
    <col min="4609" max="4609" width="11.85546875" style="1" customWidth="1"/>
    <col min="4610" max="4610" width="18.140625" style="1" customWidth="1"/>
    <col min="4611" max="4611" width="17.5703125" style="1" customWidth="1"/>
    <col min="4612" max="4612" width="18.42578125" style="1" customWidth="1"/>
    <col min="4613" max="4613" width="20.42578125" style="1" customWidth="1"/>
    <col min="4614" max="4614" width="20.28515625" style="1" customWidth="1"/>
    <col min="4615" max="4615" width="20.85546875" style="1" customWidth="1"/>
    <col min="4616" max="4616" width="12.42578125" style="1" customWidth="1"/>
    <col min="4617" max="4617" width="19.140625" style="1" customWidth="1"/>
    <col min="4618" max="4618" width="10.28515625" style="1" customWidth="1"/>
    <col min="4619" max="4619" width="14.5703125" style="1" customWidth="1"/>
    <col min="4620" max="4620" width="21.5703125" style="1" customWidth="1"/>
    <col min="4621" max="4621" width="20.85546875" style="1" customWidth="1"/>
    <col min="4622" max="4622" width="38.42578125" style="1" customWidth="1"/>
    <col min="4623" max="4623" width="22.140625" style="1" customWidth="1"/>
    <col min="4624" max="4624" width="14" style="1" bestFit="1" customWidth="1"/>
    <col min="4625" max="4862" width="9.140625" style="1"/>
    <col min="4863" max="4863" width="5.7109375" style="1" customWidth="1"/>
    <col min="4864" max="4864" width="40.85546875" style="1" customWidth="1"/>
    <col min="4865" max="4865" width="11.85546875" style="1" customWidth="1"/>
    <col min="4866" max="4866" width="18.140625" style="1" customWidth="1"/>
    <col min="4867" max="4867" width="17.5703125" style="1" customWidth="1"/>
    <col min="4868" max="4868" width="18.42578125" style="1" customWidth="1"/>
    <col min="4869" max="4869" width="20.42578125" style="1" customWidth="1"/>
    <col min="4870" max="4870" width="20.28515625" style="1" customWidth="1"/>
    <col min="4871" max="4871" width="20.85546875" style="1" customWidth="1"/>
    <col min="4872" max="4872" width="12.42578125" style="1" customWidth="1"/>
    <col min="4873" max="4873" width="19.140625" style="1" customWidth="1"/>
    <col min="4874" max="4874" width="10.28515625" style="1" customWidth="1"/>
    <col min="4875" max="4875" width="14.5703125" style="1" customWidth="1"/>
    <col min="4876" max="4876" width="21.5703125" style="1" customWidth="1"/>
    <col min="4877" max="4877" width="20.85546875" style="1" customWidth="1"/>
    <col min="4878" max="4878" width="38.42578125" style="1" customWidth="1"/>
    <col min="4879" max="4879" width="22.140625" style="1" customWidth="1"/>
    <col min="4880" max="4880" width="14" style="1" bestFit="1" customWidth="1"/>
    <col min="4881" max="5118" width="9.140625" style="1"/>
    <col min="5119" max="5119" width="5.7109375" style="1" customWidth="1"/>
    <col min="5120" max="5120" width="40.85546875" style="1" customWidth="1"/>
    <col min="5121" max="5121" width="11.85546875" style="1" customWidth="1"/>
    <col min="5122" max="5122" width="18.140625" style="1" customWidth="1"/>
    <col min="5123" max="5123" width="17.5703125" style="1" customWidth="1"/>
    <col min="5124" max="5124" width="18.42578125" style="1" customWidth="1"/>
    <col min="5125" max="5125" width="20.42578125" style="1" customWidth="1"/>
    <col min="5126" max="5126" width="20.28515625" style="1" customWidth="1"/>
    <col min="5127" max="5127" width="20.85546875" style="1" customWidth="1"/>
    <col min="5128" max="5128" width="12.42578125" style="1" customWidth="1"/>
    <col min="5129" max="5129" width="19.140625" style="1" customWidth="1"/>
    <col min="5130" max="5130" width="10.28515625" style="1" customWidth="1"/>
    <col min="5131" max="5131" width="14.5703125" style="1" customWidth="1"/>
    <col min="5132" max="5132" width="21.5703125" style="1" customWidth="1"/>
    <col min="5133" max="5133" width="20.85546875" style="1" customWidth="1"/>
    <col min="5134" max="5134" width="38.42578125" style="1" customWidth="1"/>
    <col min="5135" max="5135" width="22.140625" style="1" customWidth="1"/>
    <col min="5136" max="5136" width="14" style="1" bestFit="1" customWidth="1"/>
    <col min="5137" max="5374" width="9.140625" style="1"/>
    <col min="5375" max="5375" width="5.7109375" style="1" customWidth="1"/>
    <col min="5376" max="5376" width="40.85546875" style="1" customWidth="1"/>
    <col min="5377" max="5377" width="11.85546875" style="1" customWidth="1"/>
    <col min="5378" max="5378" width="18.140625" style="1" customWidth="1"/>
    <col min="5379" max="5379" width="17.5703125" style="1" customWidth="1"/>
    <col min="5380" max="5380" width="18.42578125" style="1" customWidth="1"/>
    <col min="5381" max="5381" width="20.42578125" style="1" customWidth="1"/>
    <col min="5382" max="5382" width="20.28515625" style="1" customWidth="1"/>
    <col min="5383" max="5383" width="20.85546875" style="1" customWidth="1"/>
    <col min="5384" max="5384" width="12.42578125" style="1" customWidth="1"/>
    <col min="5385" max="5385" width="19.140625" style="1" customWidth="1"/>
    <col min="5386" max="5386" width="10.28515625" style="1" customWidth="1"/>
    <col min="5387" max="5387" width="14.5703125" style="1" customWidth="1"/>
    <col min="5388" max="5388" width="21.5703125" style="1" customWidth="1"/>
    <col min="5389" max="5389" width="20.85546875" style="1" customWidth="1"/>
    <col min="5390" max="5390" width="38.42578125" style="1" customWidth="1"/>
    <col min="5391" max="5391" width="22.140625" style="1" customWidth="1"/>
    <col min="5392" max="5392" width="14" style="1" bestFit="1" customWidth="1"/>
    <col min="5393" max="5630" width="9.140625" style="1"/>
    <col min="5631" max="5631" width="5.7109375" style="1" customWidth="1"/>
    <col min="5632" max="5632" width="40.85546875" style="1" customWidth="1"/>
    <col min="5633" max="5633" width="11.85546875" style="1" customWidth="1"/>
    <col min="5634" max="5634" width="18.140625" style="1" customWidth="1"/>
    <col min="5635" max="5635" width="17.5703125" style="1" customWidth="1"/>
    <col min="5636" max="5636" width="18.42578125" style="1" customWidth="1"/>
    <col min="5637" max="5637" width="20.42578125" style="1" customWidth="1"/>
    <col min="5638" max="5638" width="20.28515625" style="1" customWidth="1"/>
    <col min="5639" max="5639" width="20.85546875" style="1" customWidth="1"/>
    <col min="5640" max="5640" width="12.42578125" style="1" customWidth="1"/>
    <col min="5641" max="5641" width="19.140625" style="1" customWidth="1"/>
    <col min="5642" max="5642" width="10.28515625" style="1" customWidth="1"/>
    <col min="5643" max="5643" width="14.5703125" style="1" customWidth="1"/>
    <col min="5644" max="5644" width="21.5703125" style="1" customWidth="1"/>
    <col min="5645" max="5645" width="20.85546875" style="1" customWidth="1"/>
    <col min="5646" max="5646" width="38.42578125" style="1" customWidth="1"/>
    <col min="5647" max="5647" width="22.140625" style="1" customWidth="1"/>
    <col min="5648" max="5648" width="14" style="1" bestFit="1" customWidth="1"/>
    <col min="5649" max="5886" width="9.140625" style="1"/>
    <col min="5887" max="5887" width="5.7109375" style="1" customWidth="1"/>
    <col min="5888" max="5888" width="40.85546875" style="1" customWidth="1"/>
    <col min="5889" max="5889" width="11.85546875" style="1" customWidth="1"/>
    <col min="5890" max="5890" width="18.140625" style="1" customWidth="1"/>
    <col min="5891" max="5891" width="17.5703125" style="1" customWidth="1"/>
    <col min="5892" max="5892" width="18.42578125" style="1" customWidth="1"/>
    <col min="5893" max="5893" width="20.42578125" style="1" customWidth="1"/>
    <col min="5894" max="5894" width="20.28515625" style="1" customWidth="1"/>
    <col min="5895" max="5895" width="20.85546875" style="1" customWidth="1"/>
    <col min="5896" max="5896" width="12.42578125" style="1" customWidth="1"/>
    <col min="5897" max="5897" width="19.140625" style="1" customWidth="1"/>
    <col min="5898" max="5898" width="10.28515625" style="1" customWidth="1"/>
    <col min="5899" max="5899" width="14.5703125" style="1" customWidth="1"/>
    <col min="5900" max="5900" width="21.5703125" style="1" customWidth="1"/>
    <col min="5901" max="5901" width="20.85546875" style="1" customWidth="1"/>
    <col min="5902" max="5902" width="38.42578125" style="1" customWidth="1"/>
    <col min="5903" max="5903" width="22.140625" style="1" customWidth="1"/>
    <col min="5904" max="5904" width="14" style="1" bestFit="1" customWidth="1"/>
    <col min="5905" max="6142" width="9.140625" style="1"/>
    <col min="6143" max="6143" width="5.7109375" style="1" customWidth="1"/>
    <col min="6144" max="6144" width="40.85546875" style="1" customWidth="1"/>
    <col min="6145" max="6145" width="11.85546875" style="1" customWidth="1"/>
    <col min="6146" max="6146" width="18.140625" style="1" customWidth="1"/>
    <col min="6147" max="6147" width="17.5703125" style="1" customWidth="1"/>
    <col min="6148" max="6148" width="18.42578125" style="1" customWidth="1"/>
    <col min="6149" max="6149" width="20.42578125" style="1" customWidth="1"/>
    <col min="6150" max="6150" width="20.28515625" style="1" customWidth="1"/>
    <col min="6151" max="6151" width="20.85546875" style="1" customWidth="1"/>
    <col min="6152" max="6152" width="12.42578125" style="1" customWidth="1"/>
    <col min="6153" max="6153" width="19.140625" style="1" customWidth="1"/>
    <col min="6154" max="6154" width="10.28515625" style="1" customWidth="1"/>
    <col min="6155" max="6155" width="14.5703125" style="1" customWidth="1"/>
    <col min="6156" max="6156" width="21.5703125" style="1" customWidth="1"/>
    <col min="6157" max="6157" width="20.85546875" style="1" customWidth="1"/>
    <col min="6158" max="6158" width="38.42578125" style="1" customWidth="1"/>
    <col min="6159" max="6159" width="22.140625" style="1" customWidth="1"/>
    <col min="6160" max="6160" width="14" style="1" bestFit="1" customWidth="1"/>
    <col min="6161" max="6398" width="9.140625" style="1"/>
    <col min="6399" max="6399" width="5.7109375" style="1" customWidth="1"/>
    <col min="6400" max="6400" width="40.85546875" style="1" customWidth="1"/>
    <col min="6401" max="6401" width="11.85546875" style="1" customWidth="1"/>
    <col min="6402" max="6402" width="18.140625" style="1" customWidth="1"/>
    <col min="6403" max="6403" width="17.5703125" style="1" customWidth="1"/>
    <col min="6404" max="6404" width="18.42578125" style="1" customWidth="1"/>
    <col min="6405" max="6405" width="20.42578125" style="1" customWidth="1"/>
    <col min="6406" max="6406" width="20.28515625" style="1" customWidth="1"/>
    <col min="6407" max="6407" width="20.85546875" style="1" customWidth="1"/>
    <col min="6408" max="6408" width="12.42578125" style="1" customWidth="1"/>
    <col min="6409" max="6409" width="19.140625" style="1" customWidth="1"/>
    <col min="6410" max="6410" width="10.28515625" style="1" customWidth="1"/>
    <col min="6411" max="6411" width="14.5703125" style="1" customWidth="1"/>
    <col min="6412" max="6412" width="21.5703125" style="1" customWidth="1"/>
    <col min="6413" max="6413" width="20.85546875" style="1" customWidth="1"/>
    <col min="6414" max="6414" width="38.42578125" style="1" customWidth="1"/>
    <col min="6415" max="6415" width="22.140625" style="1" customWidth="1"/>
    <col min="6416" max="6416" width="14" style="1" bestFit="1" customWidth="1"/>
    <col min="6417" max="6654" width="9.140625" style="1"/>
    <col min="6655" max="6655" width="5.7109375" style="1" customWidth="1"/>
    <col min="6656" max="6656" width="40.85546875" style="1" customWidth="1"/>
    <col min="6657" max="6657" width="11.85546875" style="1" customWidth="1"/>
    <col min="6658" max="6658" width="18.140625" style="1" customWidth="1"/>
    <col min="6659" max="6659" width="17.5703125" style="1" customWidth="1"/>
    <col min="6660" max="6660" width="18.42578125" style="1" customWidth="1"/>
    <col min="6661" max="6661" width="20.42578125" style="1" customWidth="1"/>
    <col min="6662" max="6662" width="20.28515625" style="1" customWidth="1"/>
    <col min="6663" max="6663" width="20.85546875" style="1" customWidth="1"/>
    <col min="6664" max="6664" width="12.42578125" style="1" customWidth="1"/>
    <col min="6665" max="6665" width="19.140625" style="1" customWidth="1"/>
    <col min="6666" max="6666" width="10.28515625" style="1" customWidth="1"/>
    <col min="6667" max="6667" width="14.5703125" style="1" customWidth="1"/>
    <col min="6668" max="6668" width="21.5703125" style="1" customWidth="1"/>
    <col min="6669" max="6669" width="20.85546875" style="1" customWidth="1"/>
    <col min="6670" max="6670" width="38.42578125" style="1" customWidth="1"/>
    <col min="6671" max="6671" width="22.140625" style="1" customWidth="1"/>
    <col min="6672" max="6672" width="14" style="1" bestFit="1" customWidth="1"/>
    <col min="6673" max="6910" width="9.140625" style="1"/>
    <col min="6911" max="6911" width="5.7109375" style="1" customWidth="1"/>
    <col min="6912" max="6912" width="40.85546875" style="1" customWidth="1"/>
    <col min="6913" max="6913" width="11.85546875" style="1" customWidth="1"/>
    <col min="6914" max="6914" width="18.140625" style="1" customWidth="1"/>
    <col min="6915" max="6915" width="17.5703125" style="1" customWidth="1"/>
    <col min="6916" max="6916" width="18.42578125" style="1" customWidth="1"/>
    <col min="6917" max="6917" width="20.42578125" style="1" customWidth="1"/>
    <col min="6918" max="6918" width="20.28515625" style="1" customWidth="1"/>
    <col min="6919" max="6919" width="20.85546875" style="1" customWidth="1"/>
    <col min="6920" max="6920" width="12.42578125" style="1" customWidth="1"/>
    <col min="6921" max="6921" width="19.140625" style="1" customWidth="1"/>
    <col min="6922" max="6922" width="10.28515625" style="1" customWidth="1"/>
    <col min="6923" max="6923" width="14.5703125" style="1" customWidth="1"/>
    <col min="6924" max="6924" width="21.5703125" style="1" customWidth="1"/>
    <col min="6925" max="6925" width="20.85546875" style="1" customWidth="1"/>
    <col min="6926" max="6926" width="38.42578125" style="1" customWidth="1"/>
    <col min="6927" max="6927" width="22.140625" style="1" customWidth="1"/>
    <col min="6928" max="6928" width="14" style="1" bestFit="1" customWidth="1"/>
    <col min="6929" max="7166" width="9.140625" style="1"/>
    <col min="7167" max="7167" width="5.7109375" style="1" customWidth="1"/>
    <col min="7168" max="7168" width="40.85546875" style="1" customWidth="1"/>
    <col min="7169" max="7169" width="11.85546875" style="1" customWidth="1"/>
    <col min="7170" max="7170" width="18.140625" style="1" customWidth="1"/>
    <col min="7171" max="7171" width="17.5703125" style="1" customWidth="1"/>
    <col min="7172" max="7172" width="18.42578125" style="1" customWidth="1"/>
    <col min="7173" max="7173" width="20.42578125" style="1" customWidth="1"/>
    <col min="7174" max="7174" width="20.28515625" style="1" customWidth="1"/>
    <col min="7175" max="7175" width="20.85546875" style="1" customWidth="1"/>
    <col min="7176" max="7176" width="12.42578125" style="1" customWidth="1"/>
    <col min="7177" max="7177" width="19.140625" style="1" customWidth="1"/>
    <col min="7178" max="7178" width="10.28515625" style="1" customWidth="1"/>
    <col min="7179" max="7179" width="14.5703125" style="1" customWidth="1"/>
    <col min="7180" max="7180" width="21.5703125" style="1" customWidth="1"/>
    <col min="7181" max="7181" width="20.85546875" style="1" customWidth="1"/>
    <col min="7182" max="7182" width="38.42578125" style="1" customWidth="1"/>
    <col min="7183" max="7183" width="22.140625" style="1" customWidth="1"/>
    <col min="7184" max="7184" width="14" style="1" bestFit="1" customWidth="1"/>
    <col min="7185" max="7422" width="9.140625" style="1"/>
    <col min="7423" max="7423" width="5.7109375" style="1" customWidth="1"/>
    <col min="7424" max="7424" width="40.85546875" style="1" customWidth="1"/>
    <col min="7425" max="7425" width="11.85546875" style="1" customWidth="1"/>
    <col min="7426" max="7426" width="18.140625" style="1" customWidth="1"/>
    <col min="7427" max="7427" width="17.5703125" style="1" customWidth="1"/>
    <col min="7428" max="7428" width="18.42578125" style="1" customWidth="1"/>
    <col min="7429" max="7429" width="20.42578125" style="1" customWidth="1"/>
    <col min="7430" max="7430" width="20.28515625" style="1" customWidth="1"/>
    <col min="7431" max="7431" width="20.85546875" style="1" customWidth="1"/>
    <col min="7432" max="7432" width="12.42578125" style="1" customWidth="1"/>
    <col min="7433" max="7433" width="19.140625" style="1" customWidth="1"/>
    <col min="7434" max="7434" width="10.28515625" style="1" customWidth="1"/>
    <col min="7435" max="7435" width="14.5703125" style="1" customWidth="1"/>
    <col min="7436" max="7436" width="21.5703125" style="1" customWidth="1"/>
    <col min="7437" max="7437" width="20.85546875" style="1" customWidth="1"/>
    <col min="7438" max="7438" width="38.42578125" style="1" customWidth="1"/>
    <col min="7439" max="7439" width="22.140625" style="1" customWidth="1"/>
    <col min="7440" max="7440" width="14" style="1" bestFit="1" customWidth="1"/>
    <col min="7441" max="7678" width="9.140625" style="1"/>
    <col min="7679" max="7679" width="5.7109375" style="1" customWidth="1"/>
    <col min="7680" max="7680" width="40.85546875" style="1" customWidth="1"/>
    <col min="7681" max="7681" width="11.85546875" style="1" customWidth="1"/>
    <col min="7682" max="7682" width="18.140625" style="1" customWidth="1"/>
    <col min="7683" max="7683" width="17.5703125" style="1" customWidth="1"/>
    <col min="7684" max="7684" width="18.42578125" style="1" customWidth="1"/>
    <col min="7685" max="7685" width="20.42578125" style="1" customWidth="1"/>
    <col min="7686" max="7686" width="20.28515625" style="1" customWidth="1"/>
    <col min="7687" max="7687" width="20.85546875" style="1" customWidth="1"/>
    <col min="7688" max="7688" width="12.42578125" style="1" customWidth="1"/>
    <col min="7689" max="7689" width="19.140625" style="1" customWidth="1"/>
    <col min="7690" max="7690" width="10.28515625" style="1" customWidth="1"/>
    <col min="7691" max="7691" width="14.5703125" style="1" customWidth="1"/>
    <col min="7692" max="7692" width="21.5703125" style="1" customWidth="1"/>
    <col min="7693" max="7693" width="20.85546875" style="1" customWidth="1"/>
    <col min="7694" max="7694" width="38.42578125" style="1" customWidth="1"/>
    <col min="7695" max="7695" width="22.140625" style="1" customWidth="1"/>
    <col min="7696" max="7696" width="14" style="1" bestFit="1" customWidth="1"/>
    <col min="7697" max="7934" width="9.140625" style="1"/>
    <col min="7935" max="7935" width="5.7109375" style="1" customWidth="1"/>
    <col min="7936" max="7936" width="40.85546875" style="1" customWidth="1"/>
    <col min="7937" max="7937" width="11.85546875" style="1" customWidth="1"/>
    <col min="7938" max="7938" width="18.140625" style="1" customWidth="1"/>
    <col min="7939" max="7939" width="17.5703125" style="1" customWidth="1"/>
    <col min="7940" max="7940" width="18.42578125" style="1" customWidth="1"/>
    <col min="7941" max="7941" width="20.42578125" style="1" customWidth="1"/>
    <col min="7942" max="7942" width="20.28515625" style="1" customWidth="1"/>
    <col min="7943" max="7943" width="20.85546875" style="1" customWidth="1"/>
    <col min="7944" max="7944" width="12.42578125" style="1" customWidth="1"/>
    <col min="7945" max="7945" width="19.140625" style="1" customWidth="1"/>
    <col min="7946" max="7946" width="10.28515625" style="1" customWidth="1"/>
    <col min="7947" max="7947" width="14.5703125" style="1" customWidth="1"/>
    <col min="7948" max="7948" width="21.5703125" style="1" customWidth="1"/>
    <col min="7949" max="7949" width="20.85546875" style="1" customWidth="1"/>
    <col min="7950" max="7950" width="38.42578125" style="1" customWidth="1"/>
    <col min="7951" max="7951" width="22.140625" style="1" customWidth="1"/>
    <col min="7952" max="7952" width="14" style="1" bestFit="1" customWidth="1"/>
    <col min="7953" max="8190" width="9.140625" style="1"/>
    <col min="8191" max="8191" width="5.7109375" style="1" customWidth="1"/>
    <col min="8192" max="8192" width="40.85546875" style="1" customWidth="1"/>
    <col min="8193" max="8193" width="11.85546875" style="1" customWidth="1"/>
    <col min="8194" max="8194" width="18.140625" style="1" customWidth="1"/>
    <col min="8195" max="8195" width="17.5703125" style="1" customWidth="1"/>
    <col min="8196" max="8196" width="18.42578125" style="1" customWidth="1"/>
    <col min="8197" max="8197" width="20.42578125" style="1" customWidth="1"/>
    <col min="8198" max="8198" width="20.28515625" style="1" customWidth="1"/>
    <col min="8199" max="8199" width="20.85546875" style="1" customWidth="1"/>
    <col min="8200" max="8200" width="12.42578125" style="1" customWidth="1"/>
    <col min="8201" max="8201" width="19.140625" style="1" customWidth="1"/>
    <col min="8202" max="8202" width="10.28515625" style="1" customWidth="1"/>
    <col min="8203" max="8203" width="14.5703125" style="1" customWidth="1"/>
    <col min="8204" max="8204" width="21.5703125" style="1" customWidth="1"/>
    <col min="8205" max="8205" width="20.85546875" style="1" customWidth="1"/>
    <col min="8206" max="8206" width="38.42578125" style="1" customWidth="1"/>
    <col min="8207" max="8207" width="22.140625" style="1" customWidth="1"/>
    <col min="8208" max="8208" width="14" style="1" bestFit="1" customWidth="1"/>
    <col min="8209" max="8446" width="9.140625" style="1"/>
    <col min="8447" max="8447" width="5.7109375" style="1" customWidth="1"/>
    <col min="8448" max="8448" width="40.85546875" style="1" customWidth="1"/>
    <col min="8449" max="8449" width="11.85546875" style="1" customWidth="1"/>
    <col min="8450" max="8450" width="18.140625" style="1" customWidth="1"/>
    <col min="8451" max="8451" width="17.5703125" style="1" customWidth="1"/>
    <col min="8452" max="8452" width="18.42578125" style="1" customWidth="1"/>
    <col min="8453" max="8453" width="20.42578125" style="1" customWidth="1"/>
    <col min="8454" max="8454" width="20.28515625" style="1" customWidth="1"/>
    <col min="8455" max="8455" width="20.85546875" style="1" customWidth="1"/>
    <col min="8456" max="8456" width="12.42578125" style="1" customWidth="1"/>
    <col min="8457" max="8457" width="19.140625" style="1" customWidth="1"/>
    <col min="8458" max="8458" width="10.28515625" style="1" customWidth="1"/>
    <col min="8459" max="8459" width="14.5703125" style="1" customWidth="1"/>
    <col min="8460" max="8460" width="21.5703125" style="1" customWidth="1"/>
    <col min="8461" max="8461" width="20.85546875" style="1" customWidth="1"/>
    <col min="8462" max="8462" width="38.42578125" style="1" customWidth="1"/>
    <col min="8463" max="8463" width="22.140625" style="1" customWidth="1"/>
    <col min="8464" max="8464" width="14" style="1" bestFit="1" customWidth="1"/>
    <col min="8465" max="8702" width="9.140625" style="1"/>
    <col min="8703" max="8703" width="5.7109375" style="1" customWidth="1"/>
    <col min="8704" max="8704" width="40.85546875" style="1" customWidth="1"/>
    <col min="8705" max="8705" width="11.85546875" style="1" customWidth="1"/>
    <col min="8706" max="8706" width="18.140625" style="1" customWidth="1"/>
    <col min="8707" max="8707" width="17.5703125" style="1" customWidth="1"/>
    <col min="8708" max="8708" width="18.42578125" style="1" customWidth="1"/>
    <col min="8709" max="8709" width="20.42578125" style="1" customWidth="1"/>
    <col min="8710" max="8710" width="20.28515625" style="1" customWidth="1"/>
    <col min="8711" max="8711" width="20.85546875" style="1" customWidth="1"/>
    <col min="8712" max="8712" width="12.42578125" style="1" customWidth="1"/>
    <col min="8713" max="8713" width="19.140625" style="1" customWidth="1"/>
    <col min="8714" max="8714" width="10.28515625" style="1" customWidth="1"/>
    <col min="8715" max="8715" width="14.5703125" style="1" customWidth="1"/>
    <col min="8716" max="8716" width="21.5703125" style="1" customWidth="1"/>
    <col min="8717" max="8717" width="20.85546875" style="1" customWidth="1"/>
    <col min="8718" max="8718" width="38.42578125" style="1" customWidth="1"/>
    <col min="8719" max="8719" width="22.140625" style="1" customWidth="1"/>
    <col min="8720" max="8720" width="14" style="1" bestFit="1" customWidth="1"/>
    <col min="8721" max="8958" width="9.140625" style="1"/>
    <col min="8959" max="8959" width="5.7109375" style="1" customWidth="1"/>
    <col min="8960" max="8960" width="40.85546875" style="1" customWidth="1"/>
    <col min="8961" max="8961" width="11.85546875" style="1" customWidth="1"/>
    <col min="8962" max="8962" width="18.140625" style="1" customWidth="1"/>
    <col min="8963" max="8963" width="17.5703125" style="1" customWidth="1"/>
    <col min="8964" max="8964" width="18.42578125" style="1" customWidth="1"/>
    <col min="8965" max="8965" width="20.42578125" style="1" customWidth="1"/>
    <col min="8966" max="8966" width="20.28515625" style="1" customWidth="1"/>
    <col min="8967" max="8967" width="20.85546875" style="1" customWidth="1"/>
    <col min="8968" max="8968" width="12.42578125" style="1" customWidth="1"/>
    <col min="8969" max="8969" width="19.140625" style="1" customWidth="1"/>
    <col min="8970" max="8970" width="10.28515625" style="1" customWidth="1"/>
    <col min="8971" max="8971" width="14.5703125" style="1" customWidth="1"/>
    <col min="8972" max="8972" width="21.5703125" style="1" customWidth="1"/>
    <col min="8973" max="8973" width="20.85546875" style="1" customWidth="1"/>
    <col min="8974" max="8974" width="38.42578125" style="1" customWidth="1"/>
    <col min="8975" max="8975" width="22.140625" style="1" customWidth="1"/>
    <col min="8976" max="8976" width="14" style="1" bestFit="1" customWidth="1"/>
    <col min="8977" max="9214" width="9.140625" style="1"/>
    <col min="9215" max="9215" width="5.7109375" style="1" customWidth="1"/>
    <col min="9216" max="9216" width="40.85546875" style="1" customWidth="1"/>
    <col min="9217" max="9217" width="11.85546875" style="1" customWidth="1"/>
    <col min="9218" max="9218" width="18.140625" style="1" customWidth="1"/>
    <col min="9219" max="9219" width="17.5703125" style="1" customWidth="1"/>
    <col min="9220" max="9220" width="18.42578125" style="1" customWidth="1"/>
    <col min="9221" max="9221" width="20.42578125" style="1" customWidth="1"/>
    <col min="9222" max="9222" width="20.28515625" style="1" customWidth="1"/>
    <col min="9223" max="9223" width="20.85546875" style="1" customWidth="1"/>
    <col min="9224" max="9224" width="12.42578125" style="1" customWidth="1"/>
    <col min="9225" max="9225" width="19.140625" style="1" customWidth="1"/>
    <col min="9226" max="9226" width="10.28515625" style="1" customWidth="1"/>
    <col min="9227" max="9227" width="14.5703125" style="1" customWidth="1"/>
    <col min="9228" max="9228" width="21.5703125" style="1" customWidth="1"/>
    <col min="9229" max="9229" width="20.85546875" style="1" customWidth="1"/>
    <col min="9230" max="9230" width="38.42578125" style="1" customWidth="1"/>
    <col min="9231" max="9231" width="22.140625" style="1" customWidth="1"/>
    <col min="9232" max="9232" width="14" style="1" bestFit="1" customWidth="1"/>
    <col min="9233" max="9470" width="9.140625" style="1"/>
    <col min="9471" max="9471" width="5.7109375" style="1" customWidth="1"/>
    <col min="9472" max="9472" width="40.85546875" style="1" customWidth="1"/>
    <col min="9473" max="9473" width="11.85546875" style="1" customWidth="1"/>
    <col min="9474" max="9474" width="18.140625" style="1" customWidth="1"/>
    <col min="9475" max="9475" width="17.5703125" style="1" customWidth="1"/>
    <col min="9476" max="9476" width="18.42578125" style="1" customWidth="1"/>
    <col min="9477" max="9477" width="20.42578125" style="1" customWidth="1"/>
    <col min="9478" max="9478" width="20.28515625" style="1" customWidth="1"/>
    <col min="9479" max="9479" width="20.85546875" style="1" customWidth="1"/>
    <col min="9480" max="9480" width="12.42578125" style="1" customWidth="1"/>
    <col min="9481" max="9481" width="19.140625" style="1" customWidth="1"/>
    <col min="9482" max="9482" width="10.28515625" style="1" customWidth="1"/>
    <col min="9483" max="9483" width="14.5703125" style="1" customWidth="1"/>
    <col min="9484" max="9484" width="21.5703125" style="1" customWidth="1"/>
    <col min="9485" max="9485" width="20.85546875" style="1" customWidth="1"/>
    <col min="9486" max="9486" width="38.42578125" style="1" customWidth="1"/>
    <col min="9487" max="9487" width="22.140625" style="1" customWidth="1"/>
    <col min="9488" max="9488" width="14" style="1" bestFit="1" customWidth="1"/>
    <col min="9489" max="9726" width="9.140625" style="1"/>
    <col min="9727" max="9727" width="5.7109375" style="1" customWidth="1"/>
    <col min="9728" max="9728" width="40.85546875" style="1" customWidth="1"/>
    <col min="9729" max="9729" width="11.85546875" style="1" customWidth="1"/>
    <col min="9730" max="9730" width="18.140625" style="1" customWidth="1"/>
    <col min="9731" max="9731" width="17.5703125" style="1" customWidth="1"/>
    <col min="9732" max="9732" width="18.42578125" style="1" customWidth="1"/>
    <col min="9733" max="9733" width="20.42578125" style="1" customWidth="1"/>
    <col min="9734" max="9734" width="20.28515625" style="1" customWidth="1"/>
    <col min="9735" max="9735" width="20.85546875" style="1" customWidth="1"/>
    <col min="9736" max="9736" width="12.42578125" style="1" customWidth="1"/>
    <col min="9737" max="9737" width="19.140625" style="1" customWidth="1"/>
    <col min="9738" max="9738" width="10.28515625" style="1" customWidth="1"/>
    <col min="9739" max="9739" width="14.5703125" style="1" customWidth="1"/>
    <col min="9740" max="9740" width="21.5703125" style="1" customWidth="1"/>
    <col min="9741" max="9741" width="20.85546875" style="1" customWidth="1"/>
    <col min="9742" max="9742" width="38.42578125" style="1" customWidth="1"/>
    <col min="9743" max="9743" width="22.140625" style="1" customWidth="1"/>
    <col min="9744" max="9744" width="14" style="1" bestFit="1" customWidth="1"/>
    <col min="9745" max="9982" width="9.140625" style="1"/>
    <col min="9983" max="9983" width="5.7109375" style="1" customWidth="1"/>
    <col min="9984" max="9984" width="40.85546875" style="1" customWidth="1"/>
    <col min="9985" max="9985" width="11.85546875" style="1" customWidth="1"/>
    <col min="9986" max="9986" width="18.140625" style="1" customWidth="1"/>
    <col min="9987" max="9987" width="17.5703125" style="1" customWidth="1"/>
    <col min="9988" max="9988" width="18.42578125" style="1" customWidth="1"/>
    <col min="9989" max="9989" width="20.42578125" style="1" customWidth="1"/>
    <col min="9990" max="9990" width="20.28515625" style="1" customWidth="1"/>
    <col min="9991" max="9991" width="20.85546875" style="1" customWidth="1"/>
    <col min="9992" max="9992" width="12.42578125" style="1" customWidth="1"/>
    <col min="9993" max="9993" width="19.140625" style="1" customWidth="1"/>
    <col min="9994" max="9994" width="10.28515625" style="1" customWidth="1"/>
    <col min="9995" max="9995" width="14.5703125" style="1" customWidth="1"/>
    <col min="9996" max="9996" width="21.5703125" style="1" customWidth="1"/>
    <col min="9997" max="9997" width="20.85546875" style="1" customWidth="1"/>
    <col min="9998" max="9998" width="38.42578125" style="1" customWidth="1"/>
    <col min="9999" max="9999" width="22.140625" style="1" customWidth="1"/>
    <col min="10000" max="10000" width="14" style="1" bestFit="1" customWidth="1"/>
    <col min="10001" max="10238" width="9.140625" style="1"/>
    <col min="10239" max="10239" width="5.7109375" style="1" customWidth="1"/>
    <col min="10240" max="10240" width="40.85546875" style="1" customWidth="1"/>
    <col min="10241" max="10241" width="11.85546875" style="1" customWidth="1"/>
    <col min="10242" max="10242" width="18.140625" style="1" customWidth="1"/>
    <col min="10243" max="10243" width="17.5703125" style="1" customWidth="1"/>
    <col min="10244" max="10244" width="18.42578125" style="1" customWidth="1"/>
    <col min="10245" max="10245" width="20.42578125" style="1" customWidth="1"/>
    <col min="10246" max="10246" width="20.28515625" style="1" customWidth="1"/>
    <col min="10247" max="10247" width="20.85546875" style="1" customWidth="1"/>
    <col min="10248" max="10248" width="12.42578125" style="1" customWidth="1"/>
    <col min="10249" max="10249" width="19.140625" style="1" customWidth="1"/>
    <col min="10250" max="10250" width="10.28515625" style="1" customWidth="1"/>
    <col min="10251" max="10251" width="14.5703125" style="1" customWidth="1"/>
    <col min="10252" max="10252" width="21.5703125" style="1" customWidth="1"/>
    <col min="10253" max="10253" width="20.85546875" style="1" customWidth="1"/>
    <col min="10254" max="10254" width="38.42578125" style="1" customWidth="1"/>
    <col min="10255" max="10255" width="22.140625" style="1" customWidth="1"/>
    <col min="10256" max="10256" width="14" style="1" bestFit="1" customWidth="1"/>
    <col min="10257" max="10494" width="9.140625" style="1"/>
    <col min="10495" max="10495" width="5.7109375" style="1" customWidth="1"/>
    <col min="10496" max="10496" width="40.85546875" style="1" customWidth="1"/>
    <col min="10497" max="10497" width="11.85546875" style="1" customWidth="1"/>
    <col min="10498" max="10498" width="18.140625" style="1" customWidth="1"/>
    <col min="10499" max="10499" width="17.5703125" style="1" customWidth="1"/>
    <col min="10500" max="10500" width="18.42578125" style="1" customWidth="1"/>
    <col min="10501" max="10501" width="20.42578125" style="1" customWidth="1"/>
    <col min="10502" max="10502" width="20.28515625" style="1" customWidth="1"/>
    <col min="10503" max="10503" width="20.85546875" style="1" customWidth="1"/>
    <col min="10504" max="10504" width="12.42578125" style="1" customWidth="1"/>
    <col min="10505" max="10505" width="19.140625" style="1" customWidth="1"/>
    <col min="10506" max="10506" width="10.28515625" style="1" customWidth="1"/>
    <col min="10507" max="10507" width="14.5703125" style="1" customWidth="1"/>
    <col min="10508" max="10508" width="21.5703125" style="1" customWidth="1"/>
    <col min="10509" max="10509" width="20.85546875" style="1" customWidth="1"/>
    <col min="10510" max="10510" width="38.42578125" style="1" customWidth="1"/>
    <col min="10511" max="10511" width="22.140625" style="1" customWidth="1"/>
    <col min="10512" max="10512" width="14" style="1" bestFit="1" customWidth="1"/>
    <col min="10513" max="10750" width="9.140625" style="1"/>
    <col min="10751" max="10751" width="5.7109375" style="1" customWidth="1"/>
    <col min="10752" max="10752" width="40.85546875" style="1" customWidth="1"/>
    <col min="10753" max="10753" width="11.85546875" style="1" customWidth="1"/>
    <col min="10754" max="10754" width="18.140625" style="1" customWidth="1"/>
    <col min="10755" max="10755" width="17.5703125" style="1" customWidth="1"/>
    <col min="10756" max="10756" width="18.42578125" style="1" customWidth="1"/>
    <col min="10757" max="10757" width="20.42578125" style="1" customWidth="1"/>
    <col min="10758" max="10758" width="20.28515625" style="1" customWidth="1"/>
    <col min="10759" max="10759" width="20.85546875" style="1" customWidth="1"/>
    <col min="10760" max="10760" width="12.42578125" style="1" customWidth="1"/>
    <col min="10761" max="10761" width="19.140625" style="1" customWidth="1"/>
    <col min="10762" max="10762" width="10.28515625" style="1" customWidth="1"/>
    <col min="10763" max="10763" width="14.5703125" style="1" customWidth="1"/>
    <col min="10764" max="10764" width="21.5703125" style="1" customWidth="1"/>
    <col min="10765" max="10765" width="20.85546875" style="1" customWidth="1"/>
    <col min="10766" max="10766" width="38.42578125" style="1" customWidth="1"/>
    <col min="10767" max="10767" width="22.140625" style="1" customWidth="1"/>
    <col min="10768" max="10768" width="14" style="1" bestFit="1" customWidth="1"/>
    <col min="10769" max="11006" width="9.140625" style="1"/>
    <col min="11007" max="11007" width="5.7109375" style="1" customWidth="1"/>
    <col min="11008" max="11008" width="40.85546875" style="1" customWidth="1"/>
    <col min="11009" max="11009" width="11.85546875" style="1" customWidth="1"/>
    <col min="11010" max="11010" width="18.140625" style="1" customWidth="1"/>
    <col min="11011" max="11011" width="17.5703125" style="1" customWidth="1"/>
    <col min="11012" max="11012" width="18.42578125" style="1" customWidth="1"/>
    <col min="11013" max="11013" width="20.42578125" style="1" customWidth="1"/>
    <col min="11014" max="11014" width="20.28515625" style="1" customWidth="1"/>
    <col min="11015" max="11015" width="20.85546875" style="1" customWidth="1"/>
    <col min="11016" max="11016" width="12.42578125" style="1" customWidth="1"/>
    <col min="11017" max="11017" width="19.140625" style="1" customWidth="1"/>
    <col min="11018" max="11018" width="10.28515625" style="1" customWidth="1"/>
    <col min="11019" max="11019" width="14.5703125" style="1" customWidth="1"/>
    <col min="11020" max="11020" width="21.5703125" style="1" customWidth="1"/>
    <col min="11021" max="11021" width="20.85546875" style="1" customWidth="1"/>
    <col min="11022" max="11022" width="38.42578125" style="1" customWidth="1"/>
    <col min="11023" max="11023" width="22.140625" style="1" customWidth="1"/>
    <col min="11024" max="11024" width="14" style="1" bestFit="1" customWidth="1"/>
    <col min="11025" max="11262" width="9.140625" style="1"/>
    <col min="11263" max="11263" width="5.7109375" style="1" customWidth="1"/>
    <col min="11264" max="11264" width="40.85546875" style="1" customWidth="1"/>
    <col min="11265" max="11265" width="11.85546875" style="1" customWidth="1"/>
    <col min="11266" max="11266" width="18.140625" style="1" customWidth="1"/>
    <col min="11267" max="11267" width="17.5703125" style="1" customWidth="1"/>
    <col min="11268" max="11268" width="18.42578125" style="1" customWidth="1"/>
    <col min="11269" max="11269" width="20.42578125" style="1" customWidth="1"/>
    <col min="11270" max="11270" width="20.28515625" style="1" customWidth="1"/>
    <col min="11271" max="11271" width="20.85546875" style="1" customWidth="1"/>
    <col min="11272" max="11272" width="12.42578125" style="1" customWidth="1"/>
    <col min="11273" max="11273" width="19.140625" style="1" customWidth="1"/>
    <col min="11274" max="11274" width="10.28515625" style="1" customWidth="1"/>
    <col min="11275" max="11275" width="14.5703125" style="1" customWidth="1"/>
    <col min="11276" max="11276" width="21.5703125" style="1" customWidth="1"/>
    <col min="11277" max="11277" width="20.85546875" style="1" customWidth="1"/>
    <col min="11278" max="11278" width="38.42578125" style="1" customWidth="1"/>
    <col min="11279" max="11279" width="22.140625" style="1" customWidth="1"/>
    <col min="11280" max="11280" width="14" style="1" bestFit="1" customWidth="1"/>
    <col min="11281" max="11518" width="9.140625" style="1"/>
    <col min="11519" max="11519" width="5.7109375" style="1" customWidth="1"/>
    <col min="11520" max="11520" width="40.85546875" style="1" customWidth="1"/>
    <col min="11521" max="11521" width="11.85546875" style="1" customWidth="1"/>
    <col min="11522" max="11522" width="18.140625" style="1" customWidth="1"/>
    <col min="11523" max="11523" width="17.5703125" style="1" customWidth="1"/>
    <col min="11524" max="11524" width="18.42578125" style="1" customWidth="1"/>
    <col min="11525" max="11525" width="20.42578125" style="1" customWidth="1"/>
    <col min="11526" max="11526" width="20.28515625" style="1" customWidth="1"/>
    <col min="11527" max="11527" width="20.85546875" style="1" customWidth="1"/>
    <col min="11528" max="11528" width="12.42578125" style="1" customWidth="1"/>
    <col min="11529" max="11529" width="19.140625" style="1" customWidth="1"/>
    <col min="11530" max="11530" width="10.28515625" style="1" customWidth="1"/>
    <col min="11531" max="11531" width="14.5703125" style="1" customWidth="1"/>
    <col min="11532" max="11532" width="21.5703125" style="1" customWidth="1"/>
    <col min="11533" max="11533" width="20.85546875" style="1" customWidth="1"/>
    <col min="11534" max="11534" width="38.42578125" style="1" customWidth="1"/>
    <col min="11535" max="11535" width="22.140625" style="1" customWidth="1"/>
    <col min="11536" max="11536" width="14" style="1" bestFit="1" customWidth="1"/>
    <col min="11537" max="11774" width="9.140625" style="1"/>
    <col min="11775" max="11775" width="5.7109375" style="1" customWidth="1"/>
    <col min="11776" max="11776" width="40.85546875" style="1" customWidth="1"/>
    <col min="11777" max="11777" width="11.85546875" style="1" customWidth="1"/>
    <col min="11778" max="11778" width="18.140625" style="1" customWidth="1"/>
    <col min="11779" max="11779" width="17.5703125" style="1" customWidth="1"/>
    <col min="11780" max="11780" width="18.42578125" style="1" customWidth="1"/>
    <col min="11781" max="11781" width="20.42578125" style="1" customWidth="1"/>
    <col min="11782" max="11782" width="20.28515625" style="1" customWidth="1"/>
    <col min="11783" max="11783" width="20.85546875" style="1" customWidth="1"/>
    <col min="11784" max="11784" width="12.42578125" style="1" customWidth="1"/>
    <col min="11785" max="11785" width="19.140625" style="1" customWidth="1"/>
    <col min="11786" max="11786" width="10.28515625" style="1" customWidth="1"/>
    <col min="11787" max="11787" width="14.5703125" style="1" customWidth="1"/>
    <col min="11788" max="11788" width="21.5703125" style="1" customWidth="1"/>
    <col min="11789" max="11789" width="20.85546875" style="1" customWidth="1"/>
    <col min="11790" max="11790" width="38.42578125" style="1" customWidth="1"/>
    <col min="11791" max="11791" width="22.140625" style="1" customWidth="1"/>
    <col min="11792" max="11792" width="14" style="1" bestFit="1" customWidth="1"/>
    <col min="11793" max="12030" width="9.140625" style="1"/>
    <col min="12031" max="12031" width="5.7109375" style="1" customWidth="1"/>
    <col min="12032" max="12032" width="40.85546875" style="1" customWidth="1"/>
    <col min="12033" max="12033" width="11.85546875" style="1" customWidth="1"/>
    <col min="12034" max="12034" width="18.140625" style="1" customWidth="1"/>
    <col min="12035" max="12035" width="17.5703125" style="1" customWidth="1"/>
    <col min="12036" max="12036" width="18.42578125" style="1" customWidth="1"/>
    <col min="12037" max="12037" width="20.42578125" style="1" customWidth="1"/>
    <col min="12038" max="12038" width="20.28515625" style="1" customWidth="1"/>
    <col min="12039" max="12039" width="20.85546875" style="1" customWidth="1"/>
    <col min="12040" max="12040" width="12.42578125" style="1" customWidth="1"/>
    <col min="12041" max="12041" width="19.140625" style="1" customWidth="1"/>
    <col min="12042" max="12042" width="10.28515625" style="1" customWidth="1"/>
    <col min="12043" max="12043" width="14.5703125" style="1" customWidth="1"/>
    <col min="12044" max="12044" width="21.5703125" style="1" customWidth="1"/>
    <col min="12045" max="12045" width="20.85546875" style="1" customWidth="1"/>
    <col min="12046" max="12046" width="38.42578125" style="1" customWidth="1"/>
    <col min="12047" max="12047" width="22.140625" style="1" customWidth="1"/>
    <col min="12048" max="12048" width="14" style="1" bestFit="1" customWidth="1"/>
    <col min="12049" max="12286" width="9.140625" style="1"/>
    <col min="12287" max="12287" width="5.7109375" style="1" customWidth="1"/>
    <col min="12288" max="12288" width="40.85546875" style="1" customWidth="1"/>
    <col min="12289" max="12289" width="11.85546875" style="1" customWidth="1"/>
    <col min="12290" max="12290" width="18.140625" style="1" customWidth="1"/>
    <col min="12291" max="12291" width="17.5703125" style="1" customWidth="1"/>
    <col min="12292" max="12292" width="18.42578125" style="1" customWidth="1"/>
    <col min="12293" max="12293" width="20.42578125" style="1" customWidth="1"/>
    <col min="12294" max="12294" width="20.28515625" style="1" customWidth="1"/>
    <col min="12295" max="12295" width="20.85546875" style="1" customWidth="1"/>
    <col min="12296" max="12296" width="12.42578125" style="1" customWidth="1"/>
    <col min="12297" max="12297" width="19.140625" style="1" customWidth="1"/>
    <col min="12298" max="12298" width="10.28515625" style="1" customWidth="1"/>
    <col min="12299" max="12299" width="14.5703125" style="1" customWidth="1"/>
    <col min="12300" max="12300" width="21.5703125" style="1" customWidth="1"/>
    <col min="12301" max="12301" width="20.85546875" style="1" customWidth="1"/>
    <col min="12302" max="12302" width="38.42578125" style="1" customWidth="1"/>
    <col min="12303" max="12303" width="22.140625" style="1" customWidth="1"/>
    <col min="12304" max="12304" width="14" style="1" bestFit="1" customWidth="1"/>
    <col min="12305" max="12542" width="9.140625" style="1"/>
    <col min="12543" max="12543" width="5.7109375" style="1" customWidth="1"/>
    <col min="12544" max="12544" width="40.85546875" style="1" customWidth="1"/>
    <col min="12545" max="12545" width="11.85546875" style="1" customWidth="1"/>
    <col min="12546" max="12546" width="18.140625" style="1" customWidth="1"/>
    <col min="12547" max="12547" width="17.5703125" style="1" customWidth="1"/>
    <col min="12548" max="12548" width="18.42578125" style="1" customWidth="1"/>
    <col min="12549" max="12549" width="20.42578125" style="1" customWidth="1"/>
    <col min="12550" max="12550" width="20.28515625" style="1" customWidth="1"/>
    <col min="12551" max="12551" width="20.85546875" style="1" customWidth="1"/>
    <col min="12552" max="12552" width="12.42578125" style="1" customWidth="1"/>
    <col min="12553" max="12553" width="19.140625" style="1" customWidth="1"/>
    <col min="12554" max="12554" width="10.28515625" style="1" customWidth="1"/>
    <col min="12555" max="12555" width="14.5703125" style="1" customWidth="1"/>
    <col min="12556" max="12556" width="21.5703125" style="1" customWidth="1"/>
    <col min="12557" max="12557" width="20.85546875" style="1" customWidth="1"/>
    <col min="12558" max="12558" width="38.42578125" style="1" customWidth="1"/>
    <col min="12559" max="12559" width="22.140625" style="1" customWidth="1"/>
    <col min="12560" max="12560" width="14" style="1" bestFit="1" customWidth="1"/>
    <col min="12561" max="12798" width="9.140625" style="1"/>
    <col min="12799" max="12799" width="5.7109375" style="1" customWidth="1"/>
    <col min="12800" max="12800" width="40.85546875" style="1" customWidth="1"/>
    <col min="12801" max="12801" width="11.85546875" style="1" customWidth="1"/>
    <col min="12802" max="12802" width="18.140625" style="1" customWidth="1"/>
    <col min="12803" max="12803" width="17.5703125" style="1" customWidth="1"/>
    <col min="12804" max="12804" width="18.42578125" style="1" customWidth="1"/>
    <col min="12805" max="12805" width="20.42578125" style="1" customWidth="1"/>
    <col min="12806" max="12806" width="20.28515625" style="1" customWidth="1"/>
    <col min="12807" max="12807" width="20.85546875" style="1" customWidth="1"/>
    <col min="12808" max="12808" width="12.42578125" style="1" customWidth="1"/>
    <col min="12809" max="12809" width="19.140625" style="1" customWidth="1"/>
    <col min="12810" max="12810" width="10.28515625" style="1" customWidth="1"/>
    <col min="12811" max="12811" width="14.5703125" style="1" customWidth="1"/>
    <col min="12812" max="12812" width="21.5703125" style="1" customWidth="1"/>
    <col min="12813" max="12813" width="20.85546875" style="1" customWidth="1"/>
    <col min="12814" max="12814" width="38.42578125" style="1" customWidth="1"/>
    <col min="12815" max="12815" width="22.140625" style="1" customWidth="1"/>
    <col min="12816" max="12816" width="14" style="1" bestFit="1" customWidth="1"/>
    <col min="12817" max="13054" width="9.140625" style="1"/>
    <col min="13055" max="13055" width="5.7109375" style="1" customWidth="1"/>
    <col min="13056" max="13056" width="40.85546875" style="1" customWidth="1"/>
    <col min="13057" max="13057" width="11.85546875" style="1" customWidth="1"/>
    <col min="13058" max="13058" width="18.140625" style="1" customWidth="1"/>
    <col min="13059" max="13059" width="17.5703125" style="1" customWidth="1"/>
    <col min="13060" max="13060" width="18.42578125" style="1" customWidth="1"/>
    <col min="13061" max="13061" width="20.42578125" style="1" customWidth="1"/>
    <col min="13062" max="13062" width="20.28515625" style="1" customWidth="1"/>
    <col min="13063" max="13063" width="20.85546875" style="1" customWidth="1"/>
    <col min="13064" max="13064" width="12.42578125" style="1" customWidth="1"/>
    <col min="13065" max="13065" width="19.140625" style="1" customWidth="1"/>
    <col min="13066" max="13066" width="10.28515625" style="1" customWidth="1"/>
    <col min="13067" max="13067" width="14.5703125" style="1" customWidth="1"/>
    <col min="13068" max="13068" width="21.5703125" style="1" customWidth="1"/>
    <col min="13069" max="13069" width="20.85546875" style="1" customWidth="1"/>
    <col min="13070" max="13070" width="38.42578125" style="1" customWidth="1"/>
    <col min="13071" max="13071" width="22.140625" style="1" customWidth="1"/>
    <col min="13072" max="13072" width="14" style="1" bestFit="1" customWidth="1"/>
    <col min="13073" max="13310" width="9.140625" style="1"/>
    <col min="13311" max="13311" width="5.7109375" style="1" customWidth="1"/>
    <col min="13312" max="13312" width="40.85546875" style="1" customWidth="1"/>
    <col min="13313" max="13313" width="11.85546875" style="1" customWidth="1"/>
    <col min="13314" max="13314" width="18.140625" style="1" customWidth="1"/>
    <col min="13315" max="13315" width="17.5703125" style="1" customWidth="1"/>
    <col min="13316" max="13316" width="18.42578125" style="1" customWidth="1"/>
    <col min="13317" max="13317" width="20.42578125" style="1" customWidth="1"/>
    <col min="13318" max="13318" width="20.28515625" style="1" customWidth="1"/>
    <col min="13319" max="13319" width="20.85546875" style="1" customWidth="1"/>
    <col min="13320" max="13320" width="12.42578125" style="1" customWidth="1"/>
    <col min="13321" max="13321" width="19.140625" style="1" customWidth="1"/>
    <col min="13322" max="13322" width="10.28515625" style="1" customWidth="1"/>
    <col min="13323" max="13323" width="14.5703125" style="1" customWidth="1"/>
    <col min="13324" max="13324" width="21.5703125" style="1" customWidth="1"/>
    <col min="13325" max="13325" width="20.85546875" style="1" customWidth="1"/>
    <col min="13326" max="13326" width="38.42578125" style="1" customWidth="1"/>
    <col min="13327" max="13327" width="22.140625" style="1" customWidth="1"/>
    <col min="13328" max="13328" width="14" style="1" bestFit="1" customWidth="1"/>
    <col min="13329" max="13566" width="9.140625" style="1"/>
    <col min="13567" max="13567" width="5.7109375" style="1" customWidth="1"/>
    <col min="13568" max="13568" width="40.85546875" style="1" customWidth="1"/>
    <col min="13569" max="13569" width="11.85546875" style="1" customWidth="1"/>
    <col min="13570" max="13570" width="18.140625" style="1" customWidth="1"/>
    <col min="13571" max="13571" width="17.5703125" style="1" customWidth="1"/>
    <col min="13572" max="13572" width="18.42578125" style="1" customWidth="1"/>
    <col min="13573" max="13573" width="20.42578125" style="1" customWidth="1"/>
    <col min="13574" max="13574" width="20.28515625" style="1" customWidth="1"/>
    <col min="13575" max="13575" width="20.85546875" style="1" customWidth="1"/>
    <col min="13576" max="13576" width="12.42578125" style="1" customWidth="1"/>
    <col min="13577" max="13577" width="19.140625" style="1" customWidth="1"/>
    <col min="13578" max="13578" width="10.28515625" style="1" customWidth="1"/>
    <col min="13579" max="13579" width="14.5703125" style="1" customWidth="1"/>
    <col min="13580" max="13580" width="21.5703125" style="1" customWidth="1"/>
    <col min="13581" max="13581" width="20.85546875" style="1" customWidth="1"/>
    <col min="13582" max="13582" width="38.42578125" style="1" customWidth="1"/>
    <col min="13583" max="13583" width="22.140625" style="1" customWidth="1"/>
    <col min="13584" max="13584" width="14" style="1" bestFit="1" customWidth="1"/>
    <col min="13585" max="13822" width="9.140625" style="1"/>
    <col min="13823" max="13823" width="5.7109375" style="1" customWidth="1"/>
    <col min="13824" max="13824" width="40.85546875" style="1" customWidth="1"/>
    <col min="13825" max="13825" width="11.85546875" style="1" customWidth="1"/>
    <col min="13826" max="13826" width="18.140625" style="1" customWidth="1"/>
    <col min="13827" max="13827" width="17.5703125" style="1" customWidth="1"/>
    <col min="13828" max="13828" width="18.42578125" style="1" customWidth="1"/>
    <col min="13829" max="13829" width="20.42578125" style="1" customWidth="1"/>
    <col min="13830" max="13830" width="20.28515625" style="1" customWidth="1"/>
    <col min="13831" max="13831" width="20.85546875" style="1" customWidth="1"/>
    <col min="13832" max="13832" width="12.42578125" style="1" customWidth="1"/>
    <col min="13833" max="13833" width="19.140625" style="1" customWidth="1"/>
    <col min="13834" max="13834" width="10.28515625" style="1" customWidth="1"/>
    <col min="13835" max="13835" width="14.5703125" style="1" customWidth="1"/>
    <col min="13836" max="13836" width="21.5703125" style="1" customWidth="1"/>
    <col min="13837" max="13837" width="20.85546875" style="1" customWidth="1"/>
    <col min="13838" max="13838" width="38.42578125" style="1" customWidth="1"/>
    <col min="13839" max="13839" width="22.140625" style="1" customWidth="1"/>
    <col min="13840" max="13840" width="14" style="1" bestFit="1" customWidth="1"/>
    <col min="13841" max="14078" width="9.140625" style="1"/>
    <col min="14079" max="14079" width="5.7109375" style="1" customWidth="1"/>
    <col min="14080" max="14080" width="40.85546875" style="1" customWidth="1"/>
    <col min="14081" max="14081" width="11.85546875" style="1" customWidth="1"/>
    <col min="14082" max="14082" width="18.140625" style="1" customWidth="1"/>
    <col min="14083" max="14083" width="17.5703125" style="1" customWidth="1"/>
    <col min="14084" max="14084" width="18.42578125" style="1" customWidth="1"/>
    <col min="14085" max="14085" width="20.42578125" style="1" customWidth="1"/>
    <col min="14086" max="14086" width="20.28515625" style="1" customWidth="1"/>
    <col min="14087" max="14087" width="20.85546875" style="1" customWidth="1"/>
    <col min="14088" max="14088" width="12.42578125" style="1" customWidth="1"/>
    <col min="14089" max="14089" width="19.140625" style="1" customWidth="1"/>
    <col min="14090" max="14090" width="10.28515625" style="1" customWidth="1"/>
    <col min="14091" max="14091" width="14.5703125" style="1" customWidth="1"/>
    <col min="14092" max="14092" width="21.5703125" style="1" customWidth="1"/>
    <col min="14093" max="14093" width="20.85546875" style="1" customWidth="1"/>
    <col min="14094" max="14094" width="38.42578125" style="1" customWidth="1"/>
    <col min="14095" max="14095" width="22.140625" style="1" customWidth="1"/>
    <col min="14096" max="14096" width="14" style="1" bestFit="1" customWidth="1"/>
    <col min="14097" max="14334" width="9.140625" style="1"/>
    <col min="14335" max="14335" width="5.7109375" style="1" customWidth="1"/>
    <col min="14336" max="14336" width="40.85546875" style="1" customWidth="1"/>
    <col min="14337" max="14337" width="11.85546875" style="1" customWidth="1"/>
    <col min="14338" max="14338" width="18.140625" style="1" customWidth="1"/>
    <col min="14339" max="14339" width="17.5703125" style="1" customWidth="1"/>
    <col min="14340" max="14340" width="18.42578125" style="1" customWidth="1"/>
    <col min="14341" max="14341" width="20.42578125" style="1" customWidth="1"/>
    <col min="14342" max="14342" width="20.28515625" style="1" customWidth="1"/>
    <col min="14343" max="14343" width="20.85546875" style="1" customWidth="1"/>
    <col min="14344" max="14344" width="12.42578125" style="1" customWidth="1"/>
    <col min="14345" max="14345" width="19.140625" style="1" customWidth="1"/>
    <col min="14346" max="14346" width="10.28515625" style="1" customWidth="1"/>
    <col min="14347" max="14347" width="14.5703125" style="1" customWidth="1"/>
    <col min="14348" max="14348" width="21.5703125" style="1" customWidth="1"/>
    <col min="14349" max="14349" width="20.85546875" style="1" customWidth="1"/>
    <col min="14350" max="14350" width="38.42578125" style="1" customWidth="1"/>
    <col min="14351" max="14351" width="22.140625" style="1" customWidth="1"/>
    <col min="14352" max="14352" width="14" style="1" bestFit="1" customWidth="1"/>
    <col min="14353" max="14590" width="9.140625" style="1"/>
    <col min="14591" max="14591" width="5.7109375" style="1" customWidth="1"/>
    <col min="14592" max="14592" width="40.85546875" style="1" customWidth="1"/>
    <col min="14593" max="14593" width="11.85546875" style="1" customWidth="1"/>
    <col min="14594" max="14594" width="18.140625" style="1" customWidth="1"/>
    <col min="14595" max="14595" width="17.5703125" style="1" customWidth="1"/>
    <col min="14596" max="14596" width="18.42578125" style="1" customWidth="1"/>
    <col min="14597" max="14597" width="20.42578125" style="1" customWidth="1"/>
    <col min="14598" max="14598" width="20.28515625" style="1" customWidth="1"/>
    <col min="14599" max="14599" width="20.85546875" style="1" customWidth="1"/>
    <col min="14600" max="14600" width="12.42578125" style="1" customWidth="1"/>
    <col min="14601" max="14601" width="19.140625" style="1" customWidth="1"/>
    <col min="14602" max="14602" width="10.28515625" style="1" customWidth="1"/>
    <col min="14603" max="14603" width="14.5703125" style="1" customWidth="1"/>
    <col min="14604" max="14604" width="21.5703125" style="1" customWidth="1"/>
    <col min="14605" max="14605" width="20.85546875" style="1" customWidth="1"/>
    <col min="14606" max="14606" width="38.42578125" style="1" customWidth="1"/>
    <col min="14607" max="14607" width="22.140625" style="1" customWidth="1"/>
    <col min="14608" max="14608" width="14" style="1" bestFit="1" customWidth="1"/>
    <col min="14609" max="14846" width="9.140625" style="1"/>
    <col min="14847" max="14847" width="5.7109375" style="1" customWidth="1"/>
    <col min="14848" max="14848" width="40.85546875" style="1" customWidth="1"/>
    <col min="14849" max="14849" width="11.85546875" style="1" customWidth="1"/>
    <col min="14850" max="14850" width="18.140625" style="1" customWidth="1"/>
    <col min="14851" max="14851" width="17.5703125" style="1" customWidth="1"/>
    <col min="14852" max="14852" width="18.42578125" style="1" customWidth="1"/>
    <col min="14853" max="14853" width="20.42578125" style="1" customWidth="1"/>
    <col min="14854" max="14854" width="20.28515625" style="1" customWidth="1"/>
    <col min="14855" max="14855" width="20.85546875" style="1" customWidth="1"/>
    <col min="14856" max="14856" width="12.42578125" style="1" customWidth="1"/>
    <col min="14857" max="14857" width="19.140625" style="1" customWidth="1"/>
    <col min="14858" max="14858" width="10.28515625" style="1" customWidth="1"/>
    <col min="14859" max="14859" width="14.5703125" style="1" customWidth="1"/>
    <col min="14860" max="14860" width="21.5703125" style="1" customWidth="1"/>
    <col min="14861" max="14861" width="20.85546875" style="1" customWidth="1"/>
    <col min="14862" max="14862" width="38.42578125" style="1" customWidth="1"/>
    <col min="14863" max="14863" width="22.140625" style="1" customWidth="1"/>
    <col min="14864" max="14864" width="14" style="1" bestFit="1" customWidth="1"/>
    <col min="14865" max="15102" width="9.140625" style="1"/>
    <col min="15103" max="15103" width="5.7109375" style="1" customWidth="1"/>
    <col min="15104" max="15104" width="40.85546875" style="1" customWidth="1"/>
    <col min="15105" max="15105" width="11.85546875" style="1" customWidth="1"/>
    <col min="15106" max="15106" width="18.140625" style="1" customWidth="1"/>
    <col min="15107" max="15107" width="17.5703125" style="1" customWidth="1"/>
    <col min="15108" max="15108" width="18.42578125" style="1" customWidth="1"/>
    <col min="15109" max="15109" width="20.42578125" style="1" customWidth="1"/>
    <col min="15110" max="15110" width="20.28515625" style="1" customWidth="1"/>
    <col min="15111" max="15111" width="20.85546875" style="1" customWidth="1"/>
    <col min="15112" max="15112" width="12.42578125" style="1" customWidth="1"/>
    <col min="15113" max="15113" width="19.140625" style="1" customWidth="1"/>
    <col min="15114" max="15114" width="10.28515625" style="1" customWidth="1"/>
    <col min="15115" max="15115" width="14.5703125" style="1" customWidth="1"/>
    <col min="15116" max="15116" width="21.5703125" style="1" customWidth="1"/>
    <col min="15117" max="15117" width="20.85546875" style="1" customWidth="1"/>
    <col min="15118" max="15118" width="38.42578125" style="1" customWidth="1"/>
    <col min="15119" max="15119" width="22.140625" style="1" customWidth="1"/>
    <col min="15120" max="15120" width="14" style="1" bestFit="1" customWidth="1"/>
    <col min="15121" max="15358" width="9.140625" style="1"/>
    <col min="15359" max="15359" width="5.7109375" style="1" customWidth="1"/>
    <col min="15360" max="15360" width="40.85546875" style="1" customWidth="1"/>
    <col min="15361" max="15361" width="11.85546875" style="1" customWidth="1"/>
    <col min="15362" max="15362" width="18.140625" style="1" customWidth="1"/>
    <col min="15363" max="15363" width="17.5703125" style="1" customWidth="1"/>
    <col min="15364" max="15364" width="18.42578125" style="1" customWidth="1"/>
    <col min="15365" max="15365" width="20.42578125" style="1" customWidth="1"/>
    <col min="15366" max="15366" width="20.28515625" style="1" customWidth="1"/>
    <col min="15367" max="15367" width="20.85546875" style="1" customWidth="1"/>
    <col min="15368" max="15368" width="12.42578125" style="1" customWidth="1"/>
    <col min="15369" max="15369" width="19.140625" style="1" customWidth="1"/>
    <col min="15370" max="15370" width="10.28515625" style="1" customWidth="1"/>
    <col min="15371" max="15371" width="14.5703125" style="1" customWidth="1"/>
    <col min="15372" max="15372" width="21.5703125" style="1" customWidth="1"/>
    <col min="15373" max="15373" width="20.85546875" style="1" customWidth="1"/>
    <col min="15374" max="15374" width="38.42578125" style="1" customWidth="1"/>
    <col min="15375" max="15375" width="22.140625" style="1" customWidth="1"/>
    <col min="15376" max="15376" width="14" style="1" bestFit="1" customWidth="1"/>
    <col min="15377" max="15614" width="9.140625" style="1"/>
    <col min="15615" max="15615" width="5.7109375" style="1" customWidth="1"/>
    <col min="15616" max="15616" width="40.85546875" style="1" customWidth="1"/>
    <col min="15617" max="15617" width="11.85546875" style="1" customWidth="1"/>
    <col min="15618" max="15618" width="18.140625" style="1" customWidth="1"/>
    <col min="15619" max="15619" width="17.5703125" style="1" customWidth="1"/>
    <col min="15620" max="15620" width="18.42578125" style="1" customWidth="1"/>
    <col min="15621" max="15621" width="20.42578125" style="1" customWidth="1"/>
    <col min="15622" max="15622" width="20.28515625" style="1" customWidth="1"/>
    <col min="15623" max="15623" width="20.85546875" style="1" customWidth="1"/>
    <col min="15624" max="15624" width="12.42578125" style="1" customWidth="1"/>
    <col min="15625" max="15625" width="19.140625" style="1" customWidth="1"/>
    <col min="15626" max="15626" width="10.28515625" style="1" customWidth="1"/>
    <col min="15627" max="15627" width="14.5703125" style="1" customWidth="1"/>
    <col min="15628" max="15628" width="21.5703125" style="1" customWidth="1"/>
    <col min="15629" max="15629" width="20.85546875" style="1" customWidth="1"/>
    <col min="15630" max="15630" width="38.42578125" style="1" customWidth="1"/>
    <col min="15631" max="15631" width="22.140625" style="1" customWidth="1"/>
    <col min="15632" max="15632" width="14" style="1" bestFit="1" customWidth="1"/>
    <col min="15633" max="15870" width="9.140625" style="1"/>
    <col min="15871" max="15871" width="5.7109375" style="1" customWidth="1"/>
    <col min="15872" max="15872" width="40.85546875" style="1" customWidth="1"/>
    <col min="15873" max="15873" width="11.85546875" style="1" customWidth="1"/>
    <col min="15874" max="15874" width="18.140625" style="1" customWidth="1"/>
    <col min="15875" max="15875" width="17.5703125" style="1" customWidth="1"/>
    <col min="15876" max="15876" width="18.42578125" style="1" customWidth="1"/>
    <col min="15877" max="15877" width="20.42578125" style="1" customWidth="1"/>
    <col min="15878" max="15878" width="20.28515625" style="1" customWidth="1"/>
    <col min="15879" max="15879" width="20.85546875" style="1" customWidth="1"/>
    <col min="15880" max="15880" width="12.42578125" style="1" customWidth="1"/>
    <col min="15881" max="15881" width="19.140625" style="1" customWidth="1"/>
    <col min="15882" max="15882" width="10.28515625" style="1" customWidth="1"/>
    <col min="15883" max="15883" width="14.5703125" style="1" customWidth="1"/>
    <col min="15884" max="15884" width="21.5703125" style="1" customWidth="1"/>
    <col min="15885" max="15885" width="20.85546875" style="1" customWidth="1"/>
    <col min="15886" max="15886" width="38.42578125" style="1" customWidth="1"/>
    <col min="15887" max="15887" width="22.140625" style="1" customWidth="1"/>
    <col min="15888" max="15888" width="14" style="1" bestFit="1" customWidth="1"/>
    <col min="15889" max="16126" width="9.140625" style="1"/>
    <col min="16127" max="16127" width="5.7109375" style="1" customWidth="1"/>
    <col min="16128" max="16128" width="40.85546875" style="1" customWidth="1"/>
    <col min="16129" max="16129" width="11.85546875" style="1" customWidth="1"/>
    <col min="16130" max="16130" width="18.140625" style="1" customWidth="1"/>
    <col min="16131" max="16131" width="17.5703125" style="1" customWidth="1"/>
    <col min="16132" max="16132" width="18.42578125" style="1" customWidth="1"/>
    <col min="16133" max="16133" width="20.42578125" style="1" customWidth="1"/>
    <col min="16134" max="16134" width="20.28515625" style="1" customWidth="1"/>
    <col min="16135" max="16135" width="20.85546875" style="1" customWidth="1"/>
    <col min="16136" max="16136" width="12.42578125" style="1" customWidth="1"/>
    <col min="16137" max="16137" width="19.140625" style="1" customWidth="1"/>
    <col min="16138" max="16138" width="10.28515625" style="1" customWidth="1"/>
    <col min="16139" max="16139" width="14.5703125" style="1" customWidth="1"/>
    <col min="16140" max="16140" width="21.5703125" style="1" customWidth="1"/>
    <col min="16141" max="16141" width="20.85546875" style="1" customWidth="1"/>
    <col min="16142" max="16142" width="38.42578125" style="1" customWidth="1"/>
    <col min="16143" max="16143" width="22.140625" style="1" customWidth="1"/>
    <col min="16144" max="16144" width="14" style="1" bestFit="1" customWidth="1"/>
    <col min="16145" max="16379" width="9.140625" style="1"/>
    <col min="16380" max="16384" width="9.140625" style="1" customWidth="1"/>
  </cols>
  <sheetData>
    <row r="1" spans="1:33" ht="75" customHeight="1" x14ac:dyDescent="0.2">
      <c r="A1" s="143" t="s">
        <v>120</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row>
    <row r="2" spans="1:33" ht="60.75" customHeight="1" x14ac:dyDescent="0.2">
      <c r="A2" s="144" t="s">
        <v>0</v>
      </c>
      <c r="B2" s="145" t="s">
        <v>10</v>
      </c>
      <c r="C2" s="145" t="s">
        <v>14</v>
      </c>
      <c r="D2" s="145" t="s">
        <v>15</v>
      </c>
      <c r="E2" s="145" t="s">
        <v>8</v>
      </c>
      <c r="F2" s="145" t="s">
        <v>19</v>
      </c>
      <c r="G2" s="145" t="s">
        <v>40</v>
      </c>
      <c r="H2" s="153" t="s">
        <v>41</v>
      </c>
      <c r="I2" s="146" t="s">
        <v>12</v>
      </c>
      <c r="J2" s="147"/>
      <c r="K2" s="145" t="s">
        <v>13</v>
      </c>
      <c r="L2" s="145"/>
      <c r="M2" s="145"/>
      <c r="N2" s="145"/>
      <c r="O2" s="145"/>
      <c r="P2" s="148" t="s">
        <v>1</v>
      </c>
      <c r="Q2" s="145" t="s">
        <v>21</v>
      </c>
      <c r="R2" s="145"/>
      <c r="S2" s="144" t="s">
        <v>28</v>
      </c>
      <c r="T2" s="153" t="s">
        <v>29</v>
      </c>
      <c r="U2" s="156" t="s">
        <v>30</v>
      </c>
      <c r="V2" s="144" t="s">
        <v>31</v>
      </c>
      <c r="W2" s="150" t="s">
        <v>24</v>
      </c>
      <c r="X2" s="56" t="s">
        <v>32</v>
      </c>
      <c r="Y2" s="150" t="s">
        <v>25</v>
      </c>
      <c r="Z2" s="56" t="s">
        <v>33</v>
      </c>
      <c r="AA2" s="146" t="s">
        <v>16</v>
      </c>
      <c r="AB2" s="147"/>
      <c r="AC2" s="145" t="s">
        <v>2</v>
      </c>
    </row>
    <row r="3" spans="1:33" ht="48" customHeight="1" x14ac:dyDescent="0.2">
      <c r="A3" s="144"/>
      <c r="B3" s="145"/>
      <c r="C3" s="145"/>
      <c r="D3" s="145"/>
      <c r="E3" s="145"/>
      <c r="F3" s="145"/>
      <c r="G3" s="145"/>
      <c r="H3" s="154"/>
      <c r="I3" s="153" t="s">
        <v>3</v>
      </c>
      <c r="J3" s="145" t="s">
        <v>20</v>
      </c>
      <c r="K3" s="145" t="s">
        <v>3</v>
      </c>
      <c r="L3" s="144" t="s">
        <v>9</v>
      </c>
      <c r="M3" s="144"/>
      <c r="N3" s="144"/>
      <c r="O3" s="144"/>
      <c r="P3" s="148"/>
      <c r="Q3" s="145" t="s">
        <v>38</v>
      </c>
      <c r="R3" s="145" t="s">
        <v>39</v>
      </c>
      <c r="S3" s="144"/>
      <c r="T3" s="154"/>
      <c r="U3" s="156"/>
      <c r="V3" s="144"/>
      <c r="W3" s="151"/>
      <c r="X3" s="150" t="s">
        <v>26</v>
      </c>
      <c r="Y3" s="151"/>
      <c r="Z3" s="150" t="s">
        <v>27</v>
      </c>
      <c r="AA3" s="153" t="s">
        <v>18</v>
      </c>
      <c r="AB3" s="153" t="s">
        <v>17</v>
      </c>
      <c r="AC3" s="145"/>
    </row>
    <row r="4" spans="1:33" ht="21" customHeight="1" x14ac:dyDescent="0.2">
      <c r="A4" s="144"/>
      <c r="B4" s="145"/>
      <c r="C4" s="145"/>
      <c r="D4" s="145"/>
      <c r="E4" s="145"/>
      <c r="F4" s="145"/>
      <c r="G4" s="145"/>
      <c r="H4" s="154"/>
      <c r="I4" s="154"/>
      <c r="J4" s="145"/>
      <c r="K4" s="145"/>
      <c r="L4" s="145" t="s">
        <v>11</v>
      </c>
      <c r="M4" s="149" t="s">
        <v>4</v>
      </c>
      <c r="N4" s="144" t="s">
        <v>5</v>
      </c>
      <c r="O4" s="144"/>
      <c r="P4" s="148"/>
      <c r="Q4" s="145"/>
      <c r="R4" s="145"/>
      <c r="S4" s="144"/>
      <c r="T4" s="154"/>
      <c r="U4" s="156"/>
      <c r="V4" s="144"/>
      <c r="W4" s="151"/>
      <c r="X4" s="151"/>
      <c r="Y4" s="151"/>
      <c r="Z4" s="151"/>
      <c r="AA4" s="154"/>
      <c r="AB4" s="154"/>
      <c r="AC4" s="145"/>
    </row>
    <row r="5" spans="1:33" ht="85.5" customHeight="1" x14ac:dyDescent="0.2">
      <c r="A5" s="144"/>
      <c r="B5" s="145"/>
      <c r="C5" s="145"/>
      <c r="D5" s="145"/>
      <c r="E5" s="145"/>
      <c r="F5" s="145"/>
      <c r="G5" s="145"/>
      <c r="H5" s="155"/>
      <c r="I5" s="155"/>
      <c r="J5" s="145"/>
      <c r="K5" s="145"/>
      <c r="L5" s="145"/>
      <c r="M5" s="149"/>
      <c r="N5" s="49" t="s">
        <v>7</v>
      </c>
      <c r="O5" s="48" t="s">
        <v>6</v>
      </c>
      <c r="P5" s="148"/>
      <c r="Q5" s="145"/>
      <c r="R5" s="145"/>
      <c r="S5" s="144"/>
      <c r="T5" s="155"/>
      <c r="U5" s="156"/>
      <c r="V5" s="144"/>
      <c r="W5" s="152"/>
      <c r="X5" s="152"/>
      <c r="Y5" s="152"/>
      <c r="Z5" s="152"/>
      <c r="AA5" s="155"/>
      <c r="AB5" s="155"/>
      <c r="AC5" s="145"/>
    </row>
    <row r="6" spans="1:33" s="2" customFormat="1" ht="15.75" x14ac:dyDescent="0.25">
      <c r="A6" s="8">
        <v>1</v>
      </c>
      <c r="B6" s="8">
        <v>2</v>
      </c>
      <c r="C6" s="8">
        <v>3</v>
      </c>
      <c r="D6" s="8">
        <v>4</v>
      </c>
      <c r="E6" s="8">
        <v>5</v>
      </c>
      <c r="F6" s="8">
        <v>6</v>
      </c>
      <c r="G6" s="8">
        <v>7</v>
      </c>
      <c r="H6" s="8">
        <v>8</v>
      </c>
      <c r="I6" s="8">
        <v>9</v>
      </c>
      <c r="J6" s="8">
        <v>10</v>
      </c>
      <c r="K6" s="8">
        <v>11</v>
      </c>
      <c r="L6" s="8">
        <v>12</v>
      </c>
      <c r="M6" s="8">
        <v>13</v>
      </c>
      <c r="N6" s="8">
        <v>14</v>
      </c>
      <c r="O6" s="8">
        <v>15</v>
      </c>
      <c r="P6" s="8">
        <v>16</v>
      </c>
      <c r="Q6" s="8">
        <v>17</v>
      </c>
      <c r="R6" s="8">
        <v>18</v>
      </c>
      <c r="S6" s="8">
        <v>19</v>
      </c>
      <c r="T6" s="8">
        <v>20</v>
      </c>
      <c r="U6" s="8">
        <v>21</v>
      </c>
      <c r="V6" s="8">
        <v>22</v>
      </c>
      <c r="W6" s="8">
        <v>23</v>
      </c>
      <c r="X6" s="8">
        <v>24</v>
      </c>
      <c r="Y6" s="8">
        <v>25</v>
      </c>
      <c r="Z6" s="8">
        <v>26</v>
      </c>
      <c r="AA6" s="8">
        <v>27</v>
      </c>
      <c r="AB6" s="8">
        <v>28</v>
      </c>
      <c r="AC6" s="8">
        <v>29</v>
      </c>
      <c r="AD6" s="15"/>
      <c r="AE6" s="15"/>
      <c r="AF6" s="15"/>
      <c r="AG6" s="15"/>
    </row>
    <row r="7" spans="1:33" s="11" customFormat="1" ht="23.25" customHeight="1" x14ac:dyDescent="0.25">
      <c r="A7" s="24"/>
      <c r="B7" s="51" t="s">
        <v>22</v>
      </c>
      <c r="C7" s="24"/>
      <c r="D7" s="25"/>
      <c r="E7" s="26"/>
      <c r="F7" s="26"/>
      <c r="G7" s="26"/>
      <c r="H7" s="26"/>
      <c r="I7" s="32">
        <f>I12+I27</f>
        <v>163659.36655000004</v>
      </c>
      <c r="J7" s="32">
        <f t="shared" ref="J7:O7" si="0">J12+J27</f>
        <v>158402.68455000003</v>
      </c>
      <c r="K7" s="32">
        <f t="shared" si="0"/>
        <v>158402.68500000003</v>
      </c>
      <c r="L7" s="32">
        <f t="shared" si="0"/>
        <v>139409.52500000002</v>
      </c>
      <c r="M7" s="32">
        <f t="shared" si="0"/>
        <v>18993.16</v>
      </c>
      <c r="N7" s="32">
        <f t="shared" si="0"/>
        <v>0</v>
      </c>
      <c r="O7" s="32">
        <f t="shared" si="0"/>
        <v>0</v>
      </c>
      <c r="P7" s="29"/>
      <c r="Q7" s="27"/>
      <c r="R7" s="24"/>
      <c r="S7" s="24"/>
      <c r="T7" s="24"/>
      <c r="U7" s="24"/>
      <c r="V7" s="24"/>
      <c r="W7" s="24"/>
      <c r="X7" s="24"/>
      <c r="Y7" s="24"/>
      <c r="Z7" s="24"/>
      <c r="AA7" s="24"/>
      <c r="AB7" s="24"/>
      <c r="AC7" s="24"/>
      <c r="AD7" s="21"/>
      <c r="AE7" s="23"/>
      <c r="AF7" s="23"/>
      <c r="AG7" s="16"/>
    </row>
    <row r="8" spans="1:33" ht="25.9" customHeight="1" x14ac:dyDescent="0.3">
      <c r="A8" s="53"/>
      <c r="B8" s="50" t="s">
        <v>23</v>
      </c>
      <c r="C8" s="7"/>
      <c r="D8" s="37"/>
      <c r="E8" s="19"/>
      <c r="F8" s="19"/>
      <c r="G8" s="19"/>
      <c r="H8" s="19"/>
      <c r="I8" s="33"/>
      <c r="J8" s="33"/>
      <c r="K8" s="33"/>
      <c r="L8" s="34"/>
      <c r="M8" s="35"/>
      <c r="N8" s="35"/>
      <c r="O8" s="33"/>
      <c r="P8" s="30"/>
      <c r="Q8" s="6"/>
      <c r="R8" s="6"/>
      <c r="S8" s="6"/>
      <c r="T8" s="6"/>
      <c r="U8" s="6"/>
      <c r="V8" s="6"/>
      <c r="W8" s="6"/>
      <c r="X8" s="6"/>
      <c r="Y8" s="6"/>
      <c r="Z8" s="6"/>
      <c r="AA8" s="6"/>
      <c r="AB8" s="6"/>
      <c r="AC8" s="6"/>
    </row>
    <row r="9" spans="1:33" s="89" customFormat="1" ht="105.75" customHeight="1" x14ac:dyDescent="0.25">
      <c r="A9" s="63">
        <v>2</v>
      </c>
      <c r="B9" s="87" t="s">
        <v>34</v>
      </c>
      <c r="C9" s="65"/>
      <c r="D9" s="66"/>
      <c r="E9" s="67"/>
      <c r="F9" s="67"/>
      <c r="G9" s="68"/>
      <c r="H9" s="90"/>
      <c r="I9" s="69"/>
      <c r="J9" s="69"/>
      <c r="K9" s="69"/>
      <c r="L9" s="69"/>
      <c r="M9" s="69"/>
      <c r="N9" s="69"/>
      <c r="O9" s="69"/>
      <c r="P9" s="70"/>
      <c r="Q9" s="71"/>
      <c r="R9" s="72"/>
      <c r="S9" s="72"/>
      <c r="T9" s="72"/>
      <c r="U9" s="72"/>
      <c r="V9" s="72"/>
      <c r="W9" s="73"/>
      <c r="X9" s="73"/>
      <c r="Y9" s="73"/>
      <c r="Z9" s="73"/>
      <c r="AA9" s="73"/>
      <c r="AB9" s="73"/>
      <c r="AC9" s="73"/>
      <c r="AD9" s="74"/>
      <c r="AE9" s="88"/>
      <c r="AF9" s="88"/>
      <c r="AG9" s="88"/>
    </row>
    <row r="10" spans="1:33" s="10" customFormat="1" ht="138" customHeight="1" x14ac:dyDescent="0.25">
      <c r="A10" s="54">
        <v>1</v>
      </c>
      <c r="B10" s="94" t="s">
        <v>104</v>
      </c>
      <c r="C10" s="95" t="s">
        <v>114</v>
      </c>
      <c r="D10" s="96" t="s">
        <v>105</v>
      </c>
      <c r="E10" s="97">
        <v>2023</v>
      </c>
      <c r="F10" s="96" t="s">
        <v>106</v>
      </c>
      <c r="G10" s="96" t="s">
        <v>107</v>
      </c>
      <c r="H10" s="96" t="s">
        <v>113</v>
      </c>
      <c r="I10" s="98">
        <v>14435.393</v>
      </c>
      <c r="J10" s="99">
        <v>9612.4639999999999</v>
      </c>
      <c r="K10" s="99">
        <f>J10</f>
        <v>9612.4639999999999</v>
      </c>
      <c r="L10" s="98">
        <v>5500</v>
      </c>
      <c r="M10" s="99">
        <f>K10-L10</f>
        <v>4112.4639999999999</v>
      </c>
      <c r="N10" s="100">
        <v>0</v>
      </c>
      <c r="O10" s="101">
        <v>0</v>
      </c>
      <c r="P10" s="59" t="s">
        <v>49</v>
      </c>
      <c r="Q10" s="43" t="s">
        <v>108</v>
      </c>
      <c r="R10" s="133" t="s">
        <v>109</v>
      </c>
      <c r="S10" s="93" t="s">
        <v>148</v>
      </c>
      <c r="T10" s="133" t="s">
        <v>110</v>
      </c>
      <c r="U10" s="43" t="s">
        <v>111</v>
      </c>
      <c r="V10" s="44" t="s">
        <v>112</v>
      </c>
      <c r="W10" s="79" t="s">
        <v>51</v>
      </c>
      <c r="X10" s="44" t="s">
        <v>111</v>
      </c>
      <c r="Y10" s="79" t="s">
        <v>51</v>
      </c>
      <c r="Z10" s="44" t="s">
        <v>111</v>
      </c>
      <c r="AA10" s="44">
        <v>10150</v>
      </c>
      <c r="AB10" s="44">
        <v>200</v>
      </c>
      <c r="AC10" s="58"/>
      <c r="AD10" s="17"/>
      <c r="AE10" s="17"/>
      <c r="AF10" s="17"/>
    </row>
    <row r="11" spans="1:33" s="10" customFormat="1" ht="98.25" customHeight="1" x14ac:dyDescent="0.25">
      <c r="A11" s="54">
        <v>2</v>
      </c>
      <c r="B11" s="126" t="s">
        <v>133</v>
      </c>
      <c r="C11" s="127" t="s">
        <v>134</v>
      </c>
      <c r="D11" s="127" t="s">
        <v>135</v>
      </c>
      <c r="E11" s="127" t="s">
        <v>122</v>
      </c>
      <c r="F11" s="127" t="s">
        <v>136</v>
      </c>
      <c r="G11" s="127" t="s">
        <v>137</v>
      </c>
      <c r="H11" s="128" t="s">
        <v>138</v>
      </c>
      <c r="I11" s="129">
        <v>17387</v>
      </c>
      <c r="J11" s="129">
        <v>17387</v>
      </c>
      <c r="K11" s="129">
        <v>17387</v>
      </c>
      <c r="L11" s="129">
        <f>K11-M11</f>
        <v>15648.3</v>
      </c>
      <c r="M11" s="129">
        <v>1738.7</v>
      </c>
      <c r="N11" s="130" t="s">
        <v>52</v>
      </c>
      <c r="O11" s="127" t="s">
        <v>52</v>
      </c>
      <c r="P11" s="131" t="s">
        <v>130</v>
      </c>
      <c r="Q11" s="132" t="s">
        <v>115</v>
      </c>
      <c r="R11" s="134" t="s">
        <v>139</v>
      </c>
      <c r="S11" s="135" t="s">
        <v>148</v>
      </c>
      <c r="T11" s="134" t="s">
        <v>51</v>
      </c>
      <c r="U11" s="129" t="s">
        <v>52</v>
      </c>
      <c r="V11" s="127" t="s">
        <v>140</v>
      </c>
      <c r="W11" s="127" t="s">
        <v>51</v>
      </c>
      <c r="X11" s="127" t="s">
        <v>52</v>
      </c>
      <c r="Y11" s="127" t="s">
        <v>51</v>
      </c>
      <c r="Z11" s="127" t="s">
        <v>52</v>
      </c>
      <c r="AA11" s="127">
        <v>8109</v>
      </c>
      <c r="AB11" s="127">
        <v>255</v>
      </c>
      <c r="AC11" s="13"/>
      <c r="AD11" s="17"/>
      <c r="AE11" s="17"/>
      <c r="AF11" s="17"/>
      <c r="AG11" s="17"/>
    </row>
    <row r="12" spans="1:33" s="10" customFormat="1" x14ac:dyDescent="0.25">
      <c r="A12" s="54"/>
      <c r="B12" s="55" t="s">
        <v>35</v>
      </c>
      <c r="C12" s="12"/>
      <c r="D12" s="38"/>
      <c r="E12" s="39"/>
      <c r="F12" s="39"/>
      <c r="G12" s="18"/>
      <c r="H12" s="18"/>
      <c r="I12" s="41">
        <f>I10+I11</f>
        <v>31822.393</v>
      </c>
      <c r="J12" s="41">
        <f t="shared" ref="J12:M12" si="1">J10+J11</f>
        <v>26999.464</v>
      </c>
      <c r="K12" s="41">
        <f t="shared" si="1"/>
        <v>26999.464</v>
      </c>
      <c r="L12" s="41">
        <f t="shared" si="1"/>
        <v>21148.3</v>
      </c>
      <c r="M12" s="41">
        <f t="shared" si="1"/>
        <v>5851.1639999999998</v>
      </c>
      <c r="N12" s="41">
        <f t="shared" ref="N12:O12" si="2">N10</f>
        <v>0</v>
      </c>
      <c r="O12" s="41">
        <f t="shared" si="2"/>
        <v>0</v>
      </c>
      <c r="P12" s="42"/>
      <c r="Q12" s="43"/>
      <c r="R12" s="43"/>
      <c r="S12" s="43"/>
      <c r="T12" s="43"/>
      <c r="U12" s="43"/>
      <c r="V12" s="44"/>
      <c r="W12" s="44"/>
      <c r="X12" s="44"/>
      <c r="Y12" s="44"/>
      <c r="Z12" s="44"/>
      <c r="AA12" s="44"/>
      <c r="AB12" s="44"/>
      <c r="AC12" s="13"/>
      <c r="AD12" s="17"/>
      <c r="AE12" s="17"/>
      <c r="AF12" s="17"/>
      <c r="AG12" s="17"/>
    </row>
    <row r="13" spans="1:33" s="10" customFormat="1" x14ac:dyDescent="0.25">
      <c r="A13" s="54"/>
      <c r="B13" s="55"/>
      <c r="C13" s="12"/>
      <c r="D13" s="38"/>
      <c r="E13" s="39"/>
      <c r="F13" s="39"/>
      <c r="G13" s="18"/>
      <c r="H13" s="18"/>
      <c r="I13" s="40"/>
      <c r="J13" s="40"/>
      <c r="K13" s="40"/>
      <c r="L13" s="41"/>
      <c r="M13" s="40"/>
      <c r="N13" s="36"/>
      <c r="O13" s="31"/>
      <c r="P13" s="42"/>
      <c r="Q13" s="43"/>
      <c r="R13" s="43"/>
      <c r="S13" s="43"/>
      <c r="T13" s="43"/>
      <c r="U13" s="43"/>
      <c r="V13" s="44"/>
      <c r="W13" s="44"/>
      <c r="X13" s="44"/>
      <c r="Y13" s="44"/>
      <c r="Z13" s="44"/>
      <c r="AA13" s="44"/>
      <c r="AB13" s="44"/>
      <c r="AC13" s="13"/>
      <c r="AD13" s="17"/>
      <c r="AE13" s="17"/>
      <c r="AF13" s="17"/>
      <c r="AG13" s="17"/>
    </row>
    <row r="14" spans="1:33" s="10" customFormat="1" ht="47.25" customHeight="1" x14ac:dyDescent="0.25">
      <c r="A14" s="63">
        <v>3</v>
      </c>
      <c r="B14" s="64" t="s">
        <v>36</v>
      </c>
      <c r="C14" s="65"/>
      <c r="D14" s="66"/>
      <c r="E14" s="67"/>
      <c r="F14" s="67"/>
      <c r="G14" s="68"/>
      <c r="H14" s="68"/>
      <c r="I14" s="69"/>
      <c r="J14" s="69"/>
      <c r="K14" s="69"/>
      <c r="L14" s="69"/>
      <c r="M14" s="69"/>
      <c r="N14" s="69"/>
      <c r="O14" s="69"/>
      <c r="P14" s="71"/>
      <c r="Q14" s="72"/>
      <c r="R14" s="72"/>
      <c r="S14" s="72"/>
      <c r="T14" s="72"/>
      <c r="U14" s="72"/>
      <c r="V14" s="73"/>
      <c r="W14" s="73"/>
      <c r="X14" s="73"/>
      <c r="Y14" s="73"/>
      <c r="Z14" s="73"/>
      <c r="AA14" s="158"/>
      <c r="AB14" s="158"/>
      <c r="AC14" s="74"/>
      <c r="AD14" s="17"/>
      <c r="AE14" s="17"/>
      <c r="AF14" s="17"/>
      <c r="AG14" s="17"/>
    </row>
    <row r="15" spans="1:33" s="83" customFormat="1" ht="115.5" customHeight="1" x14ac:dyDescent="0.25">
      <c r="A15" s="75">
        <v>1</v>
      </c>
      <c r="B15" s="94" t="s">
        <v>116</v>
      </c>
      <c r="C15" s="96" t="s">
        <v>103</v>
      </c>
      <c r="D15" s="96" t="s">
        <v>96</v>
      </c>
      <c r="E15" s="96">
        <v>2023</v>
      </c>
      <c r="F15" s="96" t="s">
        <v>97</v>
      </c>
      <c r="G15" s="96" t="s">
        <v>98</v>
      </c>
      <c r="H15" s="96" t="s">
        <v>99</v>
      </c>
      <c r="I15" s="102">
        <v>10416.197</v>
      </c>
      <c r="J15" s="102">
        <v>10369.197</v>
      </c>
      <c r="K15" s="102">
        <v>10369.197</v>
      </c>
      <c r="L15" s="102">
        <f>K15-M15</f>
        <v>9332.277</v>
      </c>
      <c r="M15" s="102">
        <v>1036.92</v>
      </c>
      <c r="N15" s="102">
        <v>0</v>
      </c>
      <c r="O15" s="102">
        <v>0</v>
      </c>
      <c r="P15" s="103" t="s">
        <v>49</v>
      </c>
      <c r="Q15" s="104" t="s">
        <v>102</v>
      </c>
      <c r="R15" s="105" t="s">
        <v>100</v>
      </c>
      <c r="S15" s="106" t="s">
        <v>73</v>
      </c>
      <c r="T15" s="78" t="s">
        <v>51</v>
      </c>
      <c r="U15" s="78" t="s">
        <v>52</v>
      </c>
      <c r="V15" s="77" t="s">
        <v>101</v>
      </c>
      <c r="W15" s="79" t="s">
        <v>51</v>
      </c>
      <c r="X15" s="77"/>
      <c r="Y15" s="79" t="s">
        <v>51</v>
      </c>
      <c r="Z15" s="79"/>
      <c r="AA15" s="79">
        <v>200</v>
      </c>
      <c r="AB15" s="79">
        <v>5</v>
      </c>
      <c r="AC15" s="56"/>
      <c r="AD15" s="80"/>
      <c r="AE15" s="81"/>
      <c r="AF15" s="82"/>
      <c r="AG15" s="82"/>
    </row>
    <row r="16" spans="1:33" s="10" customFormat="1" ht="119.25" customHeight="1" x14ac:dyDescent="0.25">
      <c r="A16" s="54">
        <v>2</v>
      </c>
      <c r="B16" s="94" t="s">
        <v>42</v>
      </c>
      <c r="C16" s="95" t="s">
        <v>43</v>
      </c>
      <c r="D16" s="95" t="s">
        <v>44</v>
      </c>
      <c r="E16" s="96" t="s">
        <v>45</v>
      </c>
      <c r="F16" s="96" t="s">
        <v>46</v>
      </c>
      <c r="G16" s="96" t="s">
        <v>47</v>
      </c>
      <c r="H16" s="96" t="s">
        <v>48</v>
      </c>
      <c r="I16" s="107">
        <v>6730.7</v>
      </c>
      <c r="J16" s="107">
        <v>6730.7</v>
      </c>
      <c r="K16" s="107">
        <v>6730.7</v>
      </c>
      <c r="L16" s="107">
        <v>6057.63</v>
      </c>
      <c r="M16" s="107">
        <v>673.07</v>
      </c>
      <c r="N16" s="108">
        <v>0</v>
      </c>
      <c r="O16" s="108">
        <v>0</v>
      </c>
      <c r="P16" s="103" t="s">
        <v>49</v>
      </c>
      <c r="Q16" s="109" t="s">
        <v>115</v>
      </c>
      <c r="R16" s="109" t="s">
        <v>50</v>
      </c>
      <c r="S16" s="106" t="s">
        <v>73</v>
      </c>
      <c r="T16" s="60" t="s">
        <v>51</v>
      </c>
      <c r="U16" s="60" t="s">
        <v>52</v>
      </c>
      <c r="V16" s="61" t="s">
        <v>53</v>
      </c>
      <c r="W16" s="79" t="s">
        <v>51</v>
      </c>
      <c r="X16" s="61"/>
      <c r="Y16" s="79" t="s">
        <v>51</v>
      </c>
      <c r="Z16" s="61"/>
      <c r="AA16" s="61">
        <v>27990</v>
      </c>
      <c r="AB16" s="61">
        <v>900</v>
      </c>
      <c r="AC16" s="57" t="s">
        <v>52</v>
      </c>
      <c r="AD16" s="17"/>
      <c r="AE16" s="17"/>
      <c r="AF16" s="17"/>
      <c r="AG16" s="17"/>
    </row>
    <row r="17" spans="1:33" s="62" customFormat="1" ht="124.5" customHeight="1" x14ac:dyDescent="0.25">
      <c r="A17" s="75">
        <v>3</v>
      </c>
      <c r="B17" s="94" t="s">
        <v>54</v>
      </c>
      <c r="C17" s="95" t="s">
        <v>43</v>
      </c>
      <c r="D17" s="95" t="s">
        <v>44</v>
      </c>
      <c r="E17" s="96" t="s">
        <v>45</v>
      </c>
      <c r="F17" s="96" t="s">
        <v>55</v>
      </c>
      <c r="G17" s="96" t="s">
        <v>47</v>
      </c>
      <c r="H17" s="96" t="s">
        <v>48</v>
      </c>
      <c r="I17" s="107">
        <v>7733.4759999999997</v>
      </c>
      <c r="J17" s="107">
        <v>7733.4759999999997</v>
      </c>
      <c r="K17" s="107">
        <v>7733.4759999999997</v>
      </c>
      <c r="L17" s="107">
        <v>6960.1283999999996</v>
      </c>
      <c r="M17" s="107">
        <v>773.34760000000006</v>
      </c>
      <c r="N17" s="108">
        <v>0</v>
      </c>
      <c r="O17" s="108">
        <v>0</v>
      </c>
      <c r="P17" s="103" t="s">
        <v>49</v>
      </c>
      <c r="Q17" s="109" t="s">
        <v>115</v>
      </c>
      <c r="R17" s="109" t="s">
        <v>56</v>
      </c>
      <c r="S17" s="106" t="s">
        <v>73</v>
      </c>
      <c r="T17" s="60" t="s">
        <v>51</v>
      </c>
      <c r="U17" s="60" t="s">
        <v>52</v>
      </c>
      <c r="V17" s="61" t="s">
        <v>57</v>
      </c>
      <c r="W17" s="79" t="s">
        <v>51</v>
      </c>
      <c r="X17" s="61"/>
      <c r="Y17" s="79" t="s">
        <v>51</v>
      </c>
      <c r="Z17" s="61"/>
      <c r="AA17" s="61">
        <v>2000</v>
      </c>
      <c r="AB17" s="61">
        <v>900</v>
      </c>
      <c r="AC17" s="57" t="s">
        <v>52</v>
      </c>
    </row>
    <row r="18" spans="1:33" s="10" customFormat="1" ht="144" customHeight="1" x14ac:dyDescent="0.25">
      <c r="A18" s="54">
        <v>4</v>
      </c>
      <c r="B18" s="94" t="s">
        <v>117</v>
      </c>
      <c r="C18" s="95" t="s">
        <v>66</v>
      </c>
      <c r="D18" s="95" t="s">
        <v>61</v>
      </c>
      <c r="E18" s="96" t="s">
        <v>62</v>
      </c>
      <c r="F18" s="96" t="s">
        <v>63</v>
      </c>
      <c r="G18" s="96" t="s">
        <v>64</v>
      </c>
      <c r="H18" s="96" t="s">
        <v>118</v>
      </c>
      <c r="I18" s="107">
        <v>7499.59</v>
      </c>
      <c r="J18" s="107">
        <v>7499.59</v>
      </c>
      <c r="K18" s="107">
        <v>7499.59</v>
      </c>
      <c r="L18" s="107">
        <v>6749.6310000000003</v>
      </c>
      <c r="M18" s="107">
        <v>749.95899999999995</v>
      </c>
      <c r="N18" s="107">
        <v>0</v>
      </c>
      <c r="O18" s="107">
        <v>0</v>
      </c>
      <c r="P18" s="103" t="s">
        <v>49</v>
      </c>
      <c r="Q18" s="109" t="s">
        <v>58</v>
      </c>
      <c r="R18" s="109" t="s">
        <v>59</v>
      </c>
      <c r="S18" s="106" t="s">
        <v>73</v>
      </c>
      <c r="T18" s="60" t="s">
        <v>51</v>
      </c>
      <c r="U18" s="60"/>
      <c r="V18" s="76" t="s">
        <v>60</v>
      </c>
      <c r="W18" s="79" t="s">
        <v>51</v>
      </c>
      <c r="X18" s="76"/>
      <c r="Y18" s="79" t="s">
        <v>51</v>
      </c>
      <c r="Z18" s="44"/>
      <c r="AA18" s="45" t="s">
        <v>65</v>
      </c>
      <c r="AB18" s="45">
        <v>11</v>
      </c>
      <c r="AC18" s="58"/>
      <c r="AD18" s="17"/>
      <c r="AE18" s="17"/>
      <c r="AF18" s="17"/>
      <c r="AG18" s="17"/>
    </row>
    <row r="19" spans="1:33" s="83" customFormat="1" ht="101.25" customHeight="1" x14ac:dyDescent="0.25">
      <c r="A19" s="75">
        <v>5</v>
      </c>
      <c r="B19" s="110" t="s">
        <v>67</v>
      </c>
      <c r="C19" s="95" t="s">
        <v>68</v>
      </c>
      <c r="D19" s="95" t="s">
        <v>69</v>
      </c>
      <c r="E19" s="104">
        <v>2023</v>
      </c>
      <c r="F19" s="96" t="s">
        <v>70</v>
      </c>
      <c r="G19" s="96" t="s">
        <v>47</v>
      </c>
      <c r="H19" s="111" t="s">
        <v>71</v>
      </c>
      <c r="I19" s="105">
        <v>44593.625999999997</v>
      </c>
      <c r="J19" s="105">
        <v>44529.726000000002</v>
      </c>
      <c r="K19" s="105">
        <v>44529.726000000002</v>
      </c>
      <c r="L19" s="105">
        <v>40076.752999999997</v>
      </c>
      <c r="M19" s="105">
        <v>4452.973</v>
      </c>
      <c r="N19" s="105"/>
      <c r="O19" s="105"/>
      <c r="P19" s="103" t="s">
        <v>49</v>
      </c>
      <c r="Q19" s="109" t="s">
        <v>115</v>
      </c>
      <c r="R19" s="109" t="s">
        <v>72</v>
      </c>
      <c r="S19" s="106" t="s">
        <v>73</v>
      </c>
      <c r="T19" s="84" t="s">
        <v>51</v>
      </c>
      <c r="U19" s="85"/>
      <c r="V19" s="79" t="s">
        <v>74</v>
      </c>
      <c r="W19" s="79" t="s">
        <v>51</v>
      </c>
      <c r="X19" s="86"/>
      <c r="Y19" s="79" t="s">
        <v>51</v>
      </c>
      <c r="Z19" s="86"/>
      <c r="AA19" s="77">
        <v>856</v>
      </c>
      <c r="AB19" s="77">
        <v>47</v>
      </c>
      <c r="AC19" s="56"/>
      <c r="AD19" s="80">
        <f t="shared" ref="AD19" si="3">J19-K19</f>
        <v>0</v>
      </c>
      <c r="AE19" s="81">
        <f t="shared" ref="AE19" si="4">K19-L19-M19</f>
        <v>0</v>
      </c>
      <c r="AF19" s="82"/>
      <c r="AG19" s="82"/>
    </row>
    <row r="20" spans="1:33" s="83" customFormat="1" ht="108.75" customHeight="1" x14ac:dyDescent="0.25">
      <c r="A20" s="91">
        <v>6</v>
      </c>
      <c r="B20" s="112" t="s">
        <v>75</v>
      </c>
      <c r="C20" s="96" t="s">
        <v>76</v>
      </c>
      <c r="D20" s="94" t="s">
        <v>77</v>
      </c>
      <c r="E20" s="96">
        <v>2023</v>
      </c>
      <c r="F20" s="96" t="s">
        <v>78</v>
      </c>
      <c r="G20" s="96" t="s">
        <v>47</v>
      </c>
      <c r="H20" s="111" t="s">
        <v>79</v>
      </c>
      <c r="I20" s="107">
        <v>7672.0379999999996</v>
      </c>
      <c r="J20" s="107">
        <v>7622.732</v>
      </c>
      <c r="K20" s="107">
        <f t="shared" ref="K20:K23" si="5">L20+M20+O20</f>
        <v>7622.732</v>
      </c>
      <c r="L20" s="107">
        <f>J20-M20</f>
        <v>6860.4588000000003</v>
      </c>
      <c r="M20" s="107">
        <f>J20*10%</f>
        <v>762.27320000000009</v>
      </c>
      <c r="N20" s="113">
        <v>0</v>
      </c>
      <c r="O20" s="95">
        <v>0</v>
      </c>
      <c r="P20" s="103" t="s">
        <v>49</v>
      </c>
      <c r="Q20" s="109" t="s">
        <v>80</v>
      </c>
      <c r="R20" s="109" t="s">
        <v>119</v>
      </c>
      <c r="S20" s="106" t="s">
        <v>73</v>
      </c>
      <c r="T20" s="84" t="s">
        <v>51</v>
      </c>
      <c r="U20" s="85"/>
      <c r="V20" s="92" t="s">
        <v>81</v>
      </c>
      <c r="W20" s="79" t="s">
        <v>51</v>
      </c>
      <c r="X20" s="86"/>
      <c r="Y20" s="79" t="s">
        <v>51</v>
      </c>
      <c r="Z20" s="86"/>
      <c r="AA20" s="77">
        <v>31000</v>
      </c>
      <c r="AB20" s="77">
        <v>700</v>
      </c>
      <c r="AC20" s="56"/>
      <c r="AD20" s="80"/>
      <c r="AE20" s="81"/>
      <c r="AF20" s="82"/>
      <c r="AG20" s="82"/>
    </row>
    <row r="21" spans="1:33" s="83" customFormat="1" ht="105.75" customHeight="1" x14ac:dyDescent="0.25">
      <c r="A21" s="75">
        <v>7</v>
      </c>
      <c r="B21" s="114" t="s">
        <v>149</v>
      </c>
      <c r="C21" s="96" t="s">
        <v>76</v>
      </c>
      <c r="D21" s="94" t="s">
        <v>77</v>
      </c>
      <c r="E21" s="96">
        <v>2023</v>
      </c>
      <c r="F21" s="96" t="s">
        <v>82</v>
      </c>
      <c r="G21" s="96" t="s">
        <v>47</v>
      </c>
      <c r="H21" s="111" t="s">
        <v>79</v>
      </c>
      <c r="I21" s="159">
        <v>19155.75</v>
      </c>
      <c r="J21" s="115">
        <v>18957.896000000001</v>
      </c>
      <c r="K21" s="107">
        <f t="shared" si="5"/>
        <v>18957.896000000001</v>
      </c>
      <c r="L21" s="107">
        <f>J21-M21</f>
        <v>17062.106400000001</v>
      </c>
      <c r="M21" s="107">
        <f>J21*10%</f>
        <v>1895.7896000000001</v>
      </c>
      <c r="N21" s="113">
        <v>0</v>
      </c>
      <c r="O21" s="95">
        <v>0</v>
      </c>
      <c r="P21" s="103" t="s">
        <v>49</v>
      </c>
      <c r="Q21" s="109" t="s">
        <v>83</v>
      </c>
      <c r="R21" s="109" t="s">
        <v>84</v>
      </c>
      <c r="S21" s="106" t="s">
        <v>73</v>
      </c>
      <c r="T21" s="84" t="s">
        <v>51</v>
      </c>
      <c r="U21" s="85"/>
      <c r="V21" s="92" t="s">
        <v>85</v>
      </c>
      <c r="W21" s="79" t="s">
        <v>51</v>
      </c>
      <c r="X21" s="86"/>
      <c r="Y21" s="79" t="s">
        <v>51</v>
      </c>
      <c r="Z21" s="86"/>
      <c r="AA21" s="77">
        <v>150</v>
      </c>
      <c r="AB21" s="77">
        <v>12</v>
      </c>
      <c r="AC21" s="56"/>
      <c r="AD21" s="80"/>
      <c r="AE21" s="81"/>
      <c r="AF21" s="82"/>
      <c r="AG21" s="82"/>
    </row>
    <row r="22" spans="1:33" s="83" customFormat="1" ht="120" customHeight="1" x14ac:dyDescent="0.25">
      <c r="A22" s="91">
        <v>8</v>
      </c>
      <c r="B22" s="116" t="s">
        <v>86</v>
      </c>
      <c r="C22" s="96" t="s">
        <v>76</v>
      </c>
      <c r="D22" s="94" t="s">
        <v>87</v>
      </c>
      <c r="E22" s="96">
        <v>2023</v>
      </c>
      <c r="F22" s="96" t="s">
        <v>88</v>
      </c>
      <c r="G22" s="96" t="s">
        <v>47</v>
      </c>
      <c r="H22" s="111" t="s">
        <v>79</v>
      </c>
      <c r="I22" s="115">
        <v>1940.6420000000001</v>
      </c>
      <c r="J22" s="115">
        <v>1918.4380000000001</v>
      </c>
      <c r="K22" s="107">
        <f t="shared" si="5"/>
        <v>1918.4380000000001</v>
      </c>
      <c r="L22" s="107">
        <f>J22-M22</f>
        <v>1726.5942</v>
      </c>
      <c r="M22" s="107">
        <f>J22*10%</f>
        <v>191.84380000000002</v>
      </c>
      <c r="N22" s="113">
        <v>0</v>
      </c>
      <c r="O22" s="95">
        <v>0</v>
      </c>
      <c r="P22" s="103" t="s">
        <v>49</v>
      </c>
      <c r="Q22" s="109" t="s">
        <v>89</v>
      </c>
      <c r="R22" s="109" t="s">
        <v>119</v>
      </c>
      <c r="S22" s="106" t="s">
        <v>73</v>
      </c>
      <c r="T22" s="84" t="s">
        <v>51</v>
      </c>
      <c r="U22" s="85"/>
      <c r="V22" s="92" t="s">
        <v>90</v>
      </c>
      <c r="W22" s="79" t="s">
        <v>51</v>
      </c>
      <c r="X22" s="86"/>
      <c r="Y22" s="79" t="s">
        <v>51</v>
      </c>
      <c r="Z22" s="86"/>
      <c r="AA22" s="77">
        <v>220</v>
      </c>
      <c r="AB22" s="77">
        <v>8</v>
      </c>
      <c r="AC22" s="56"/>
      <c r="AD22" s="80"/>
      <c r="AE22" s="81"/>
      <c r="AF22" s="82"/>
      <c r="AG22" s="82"/>
    </row>
    <row r="23" spans="1:33" s="83" customFormat="1" ht="139.5" customHeight="1" x14ac:dyDescent="0.25">
      <c r="A23" s="75">
        <v>9</v>
      </c>
      <c r="B23" s="116" t="s">
        <v>91</v>
      </c>
      <c r="C23" s="96" t="s">
        <v>76</v>
      </c>
      <c r="D23" s="94" t="s">
        <v>92</v>
      </c>
      <c r="E23" s="96">
        <v>2023</v>
      </c>
      <c r="F23" s="96" t="s">
        <v>93</v>
      </c>
      <c r="G23" s="96" t="s">
        <v>47</v>
      </c>
      <c r="H23" s="111" t="s">
        <v>79</v>
      </c>
      <c r="I23" s="115">
        <v>8015.7849999999999</v>
      </c>
      <c r="J23" s="115">
        <v>7966.5680000000002</v>
      </c>
      <c r="K23" s="107">
        <f t="shared" si="5"/>
        <v>7966.5680000000002</v>
      </c>
      <c r="L23" s="107">
        <f>J23-M23</f>
        <v>7169.9112000000005</v>
      </c>
      <c r="M23" s="107">
        <f>J23*10%</f>
        <v>796.65680000000009</v>
      </c>
      <c r="N23" s="113">
        <v>0</v>
      </c>
      <c r="O23" s="95">
        <v>0</v>
      </c>
      <c r="P23" s="103" t="s">
        <v>49</v>
      </c>
      <c r="Q23" s="109" t="s">
        <v>94</v>
      </c>
      <c r="R23" s="109" t="s">
        <v>119</v>
      </c>
      <c r="S23" s="106" t="s">
        <v>73</v>
      </c>
      <c r="T23" s="84" t="s">
        <v>51</v>
      </c>
      <c r="U23" s="85"/>
      <c r="V23" s="92" t="s">
        <v>95</v>
      </c>
      <c r="W23" s="79" t="s">
        <v>51</v>
      </c>
      <c r="X23" s="86"/>
      <c r="Y23" s="79" t="s">
        <v>51</v>
      </c>
      <c r="Z23" s="86"/>
      <c r="AA23" s="77">
        <v>87</v>
      </c>
      <c r="AB23" s="77">
        <v>2</v>
      </c>
      <c r="AC23" s="56"/>
      <c r="AD23" s="80"/>
      <c r="AE23" s="81"/>
      <c r="AF23" s="82"/>
      <c r="AG23" s="82"/>
    </row>
    <row r="24" spans="1:33" s="83" customFormat="1" ht="124.5" customHeight="1" x14ac:dyDescent="0.25">
      <c r="A24" s="75">
        <v>10</v>
      </c>
      <c r="B24" s="116" t="s">
        <v>124</v>
      </c>
      <c r="C24" s="119" t="s">
        <v>152</v>
      </c>
      <c r="D24" s="120" t="s">
        <v>121</v>
      </c>
      <c r="E24" s="96">
        <v>2023</v>
      </c>
      <c r="F24" s="117" t="s">
        <v>125</v>
      </c>
      <c r="G24" s="111" t="s">
        <v>47</v>
      </c>
      <c r="H24" s="111" t="s">
        <v>126</v>
      </c>
      <c r="I24" s="159">
        <v>5001.6465500000004</v>
      </c>
      <c r="J24" s="159">
        <v>5001.6465500000004</v>
      </c>
      <c r="K24" s="115">
        <v>5001.6469999999999</v>
      </c>
      <c r="L24" s="115">
        <v>4500.9970000000003</v>
      </c>
      <c r="M24" s="159">
        <v>500.65</v>
      </c>
      <c r="N24" s="115">
        <v>0</v>
      </c>
      <c r="O24" s="115">
        <v>0</v>
      </c>
      <c r="P24" s="103" t="s">
        <v>49</v>
      </c>
      <c r="Q24" s="43" t="s">
        <v>115</v>
      </c>
      <c r="R24" s="43" t="s">
        <v>127</v>
      </c>
      <c r="S24" s="106" t="s">
        <v>73</v>
      </c>
      <c r="T24" s="43" t="s">
        <v>51</v>
      </c>
      <c r="U24" s="43" t="s">
        <v>52</v>
      </c>
      <c r="V24" s="44" t="s">
        <v>123</v>
      </c>
      <c r="W24" s="79" t="s">
        <v>51</v>
      </c>
      <c r="X24" s="44"/>
      <c r="Y24" s="45" t="s">
        <v>51</v>
      </c>
      <c r="Z24" s="44"/>
      <c r="AA24" s="45">
        <v>12315</v>
      </c>
      <c r="AB24" s="45">
        <v>1062</v>
      </c>
      <c r="AC24" s="121"/>
      <c r="AD24" s="80"/>
      <c r="AE24" s="81"/>
      <c r="AF24" s="82"/>
      <c r="AG24" s="82"/>
    </row>
    <row r="25" spans="1:33" s="83" customFormat="1" ht="124.5" customHeight="1" x14ac:dyDescent="0.25">
      <c r="A25" s="75">
        <v>11</v>
      </c>
      <c r="B25" s="123" t="s">
        <v>146</v>
      </c>
      <c r="C25" s="12" t="s">
        <v>153</v>
      </c>
      <c r="D25" s="120" t="s">
        <v>128</v>
      </c>
      <c r="E25" s="96">
        <v>2023</v>
      </c>
      <c r="F25" s="96" t="s">
        <v>147</v>
      </c>
      <c r="G25" s="111" t="s">
        <v>47</v>
      </c>
      <c r="H25" s="111" t="s">
        <v>129</v>
      </c>
      <c r="I25" s="115">
        <v>4361.1220000000003</v>
      </c>
      <c r="J25" s="159">
        <v>4356.8500000000004</v>
      </c>
      <c r="K25" s="159">
        <v>4356.8500000000004</v>
      </c>
      <c r="L25" s="115">
        <f>K25-M25</f>
        <v>3920.7380000000003</v>
      </c>
      <c r="M25" s="115">
        <v>436.11200000000002</v>
      </c>
      <c r="N25" s="115">
        <v>0</v>
      </c>
      <c r="O25" s="115">
        <v>0</v>
      </c>
      <c r="P25" s="124" t="s">
        <v>130</v>
      </c>
      <c r="Q25" s="118" t="s">
        <v>150</v>
      </c>
      <c r="R25" s="118" t="s">
        <v>131</v>
      </c>
      <c r="S25" s="106" t="s">
        <v>73</v>
      </c>
      <c r="T25" s="43" t="s">
        <v>51</v>
      </c>
      <c r="U25" s="43"/>
      <c r="V25" s="125" t="s">
        <v>132</v>
      </c>
      <c r="W25" s="79" t="s">
        <v>51</v>
      </c>
      <c r="X25" s="44"/>
      <c r="Y25" s="45" t="s">
        <v>51</v>
      </c>
      <c r="Z25" s="44"/>
      <c r="AA25" s="45">
        <v>423</v>
      </c>
      <c r="AB25" s="45">
        <v>16</v>
      </c>
      <c r="AC25" s="118"/>
      <c r="AD25" s="80"/>
      <c r="AE25" s="81"/>
      <c r="AF25" s="82"/>
      <c r="AG25" s="82"/>
    </row>
    <row r="26" spans="1:33" s="83" customFormat="1" ht="144.75" customHeight="1" x14ac:dyDescent="0.25">
      <c r="A26" s="75">
        <v>12</v>
      </c>
      <c r="B26" s="136" t="s">
        <v>141</v>
      </c>
      <c r="C26" s="128" t="s">
        <v>154</v>
      </c>
      <c r="D26" s="136" t="s">
        <v>151</v>
      </c>
      <c r="E26" s="96">
        <v>2023</v>
      </c>
      <c r="F26" s="137" t="s">
        <v>142</v>
      </c>
      <c r="G26" s="128" t="s">
        <v>137</v>
      </c>
      <c r="H26" s="128" t="s">
        <v>138</v>
      </c>
      <c r="I26" s="138">
        <v>8716.4009999999998</v>
      </c>
      <c r="J26" s="138">
        <v>8716.4009999999998</v>
      </c>
      <c r="K26" s="139">
        <v>8716.4009999999998</v>
      </c>
      <c r="L26" s="139">
        <f>K26-M26</f>
        <v>7844</v>
      </c>
      <c r="M26" s="138">
        <v>872.40099999999995</v>
      </c>
      <c r="N26" s="137" t="s">
        <v>52</v>
      </c>
      <c r="O26" s="128" t="s">
        <v>52</v>
      </c>
      <c r="P26" s="131" t="s">
        <v>130</v>
      </c>
      <c r="Q26" s="140" t="s">
        <v>143</v>
      </c>
      <c r="R26" s="141" t="s">
        <v>144</v>
      </c>
      <c r="S26" s="106" t="s">
        <v>73</v>
      </c>
      <c r="T26" s="138" t="s">
        <v>51</v>
      </c>
      <c r="U26" s="138" t="s">
        <v>52</v>
      </c>
      <c r="V26" s="142" t="s">
        <v>145</v>
      </c>
      <c r="W26" s="128" t="s">
        <v>51</v>
      </c>
      <c r="X26" s="128" t="s">
        <v>52</v>
      </c>
      <c r="Y26" s="128" t="s">
        <v>51</v>
      </c>
      <c r="Z26" s="128" t="s">
        <v>52</v>
      </c>
      <c r="AA26" s="128">
        <v>675</v>
      </c>
      <c r="AB26" s="142">
        <v>54</v>
      </c>
      <c r="AC26" s="122"/>
      <c r="AD26" s="80"/>
      <c r="AE26" s="81"/>
      <c r="AF26" s="82"/>
      <c r="AG26" s="82"/>
    </row>
    <row r="27" spans="1:33" s="10" customFormat="1" x14ac:dyDescent="0.25">
      <c r="A27" s="52"/>
      <c r="B27" s="55" t="s">
        <v>37</v>
      </c>
      <c r="C27" s="12"/>
      <c r="D27" s="38"/>
      <c r="E27" s="39"/>
      <c r="F27" s="39"/>
      <c r="G27" s="13"/>
      <c r="H27" s="13"/>
      <c r="I27" s="41">
        <f>SUM(I15:I26)</f>
        <v>131836.97355000002</v>
      </c>
      <c r="J27" s="41">
        <f t="shared" ref="J27:M27" si="6">SUM(J15:J26)</f>
        <v>131403.22055000003</v>
      </c>
      <c r="K27" s="41">
        <f t="shared" si="6"/>
        <v>131403.22100000002</v>
      </c>
      <c r="L27" s="41">
        <f t="shared" si="6"/>
        <v>118261.22500000002</v>
      </c>
      <c r="M27" s="41">
        <f t="shared" si="6"/>
        <v>13141.995999999999</v>
      </c>
      <c r="N27" s="41">
        <f t="shared" ref="N27:O27" si="7">SUM(N15:N23)</f>
        <v>0</v>
      </c>
      <c r="O27" s="41">
        <f t="shared" si="7"/>
        <v>0</v>
      </c>
      <c r="P27" s="42"/>
      <c r="Q27" s="45"/>
      <c r="R27" s="46"/>
      <c r="S27" s="46"/>
      <c r="T27" s="46"/>
      <c r="U27" s="46"/>
      <c r="V27" s="44"/>
      <c r="W27" s="44"/>
      <c r="X27" s="44"/>
      <c r="Y27" s="44"/>
      <c r="Z27" s="44"/>
      <c r="AA27" s="44"/>
      <c r="AB27" s="44"/>
      <c r="AC27" s="47"/>
      <c r="AD27" s="17"/>
      <c r="AE27" s="17"/>
      <c r="AF27" s="17"/>
      <c r="AG27" s="17"/>
    </row>
    <row r="28" spans="1:33" s="10" customFormat="1" x14ac:dyDescent="0.25">
      <c r="A28" s="52"/>
      <c r="B28" s="12"/>
      <c r="C28" s="12"/>
      <c r="D28" s="38"/>
      <c r="E28" s="39"/>
      <c r="F28" s="39"/>
      <c r="G28" s="13"/>
      <c r="H28" s="13"/>
      <c r="I28" s="40"/>
      <c r="J28" s="40"/>
      <c r="K28" s="40"/>
      <c r="L28" s="41"/>
      <c r="M28" s="40"/>
      <c r="N28" s="28"/>
      <c r="O28" s="28"/>
      <c r="P28" s="42"/>
      <c r="Q28" s="45"/>
      <c r="R28" s="46"/>
      <c r="S28" s="46"/>
      <c r="T28" s="46"/>
      <c r="U28" s="46"/>
      <c r="V28" s="44"/>
      <c r="W28" s="44"/>
      <c r="X28" s="44"/>
      <c r="Y28" s="44"/>
      <c r="Z28" s="44"/>
      <c r="AA28" s="44"/>
      <c r="AB28" s="44"/>
      <c r="AC28" s="47"/>
      <c r="AD28" s="17"/>
      <c r="AE28" s="17"/>
      <c r="AF28" s="17"/>
      <c r="AG28" s="17"/>
    </row>
    <row r="29" spans="1:33" x14ac:dyDescent="0.3">
      <c r="L29" s="22"/>
    </row>
    <row r="30" spans="1:33" x14ac:dyDescent="0.3">
      <c r="L30" s="22"/>
    </row>
    <row r="31" spans="1:33" ht="20.45" customHeight="1" x14ac:dyDescent="0.2">
      <c r="A31" s="157"/>
      <c r="B31" s="157"/>
      <c r="C31" s="157"/>
      <c r="D31" s="157"/>
      <c r="L31" s="22"/>
    </row>
    <row r="32" spans="1:33" x14ac:dyDescent="0.3">
      <c r="L32" s="22"/>
    </row>
    <row r="33" spans="12:12" x14ac:dyDescent="0.3">
      <c r="L33" s="22"/>
    </row>
  </sheetData>
  <autoFilter ref="A6:AC6"/>
  <mergeCells count="35">
    <mergeCell ref="J3:J5"/>
    <mergeCell ref="H2:H5"/>
    <mergeCell ref="B2:B5"/>
    <mergeCell ref="C2:C5"/>
    <mergeCell ref="A31:D31"/>
    <mergeCell ref="I3:I5"/>
    <mergeCell ref="F2:F5"/>
    <mergeCell ref="Y2:Y5"/>
    <mergeCell ref="X3:X5"/>
    <mergeCell ref="Z3:Z5"/>
    <mergeCell ref="AA3:AA5"/>
    <mergeCell ref="AB3:AB5"/>
    <mergeCell ref="K3:K5"/>
    <mergeCell ref="Q3:Q5"/>
    <mergeCell ref="R3:R5"/>
    <mergeCell ref="W2:W5"/>
    <mergeCell ref="S2:S5"/>
    <mergeCell ref="T2:T5"/>
    <mergeCell ref="U2:U5"/>
    <mergeCell ref="A1:AC1"/>
    <mergeCell ref="A2:A5"/>
    <mergeCell ref="D2:D5"/>
    <mergeCell ref="E2:E5"/>
    <mergeCell ref="G2:G5"/>
    <mergeCell ref="I2:J2"/>
    <mergeCell ref="K2:O2"/>
    <mergeCell ref="P2:P5"/>
    <mergeCell ref="Q2:R2"/>
    <mergeCell ref="V2:V5"/>
    <mergeCell ref="L4:L5"/>
    <mergeCell ref="M4:M5"/>
    <mergeCell ref="N4:O4"/>
    <mergeCell ref="L3:O3"/>
    <mergeCell ref="AC2:AC5"/>
    <mergeCell ref="AA2:AB2"/>
  </mergeCells>
  <printOptions horizontalCentered="1"/>
  <pageMargins left="0" right="0" top="0" bottom="0" header="0" footer="0"/>
  <pageSetup paperSize="9" scale="39" fitToWidth="2" fitToHeight="100" orientation="landscape" r:id="rId1"/>
  <headerFooter alignWithMargins="0"/>
  <colBreaks count="1" manualBreakCount="1">
    <brk id="18" max="2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ФОНД 2023</vt:lpstr>
      <vt:lpstr>'ФОНД 2023'!Заголовки_для_друку</vt:lpstr>
      <vt:lpstr>'ФОНД 2023'!Область_друку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Діденко Леся Петрівна</dc:creator>
  <cp:lastModifiedBy>Admin</cp:lastModifiedBy>
  <cp:lastPrinted>2023-08-14T09:31:08Z</cp:lastPrinted>
  <dcterms:created xsi:type="dcterms:W3CDTF">2020-02-19T16:04:40Z</dcterms:created>
  <dcterms:modified xsi:type="dcterms:W3CDTF">2023-08-14T10:56:09Z</dcterms:modified>
</cp:coreProperties>
</file>