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10" tabRatio="497" activeTab="0"/>
  </bookViews>
  <sheets>
    <sheet name="01.04" sheetId="1" r:id="rId1"/>
  </sheets>
  <definedNames/>
  <calcPr fullCalcOnLoad="1"/>
</workbook>
</file>

<file path=xl/sharedStrings.xml><?xml version="1.0" encoding="utf-8"?>
<sst xmlns="http://schemas.openxmlformats.org/spreadsheetml/2006/main" count="68" uniqueCount="60">
  <si>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</si>
  <si>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</si>
  <si>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</si>
  <si>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</si>
  <si>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</si>
  <si>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</si>
  <si>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</si>
  <si>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</si>
  <si>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</si>
  <si>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</si>
  <si>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</si>
  <si>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</si>
  <si>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</si>
  <si>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</si>
  <si>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</si>
  <si>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</si>
  <si>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</si>
  <si>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</si>
  <si>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</si>
  <si>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</si>
  <si>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</si>
  <si>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</si>
  <si>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</si>
  <si>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</si>
  <si>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</si>
  <si>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</si>
  <si>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</si>
  <si>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</si>
  <si>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</si>
  <si>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</si>
  <si>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</si>
  <si>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</si>
  <si>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</si>
  <si>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</si>
  <si>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</si>
  <si>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</si>
  <si>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</si>
  <si>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</si>
  <si>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</si>
  <si>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</si>
  <si>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</si>
  <si>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</si>
  <si>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</si>
  <si>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</si>
  <si>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>Субвенція з державного бюджету місцевим бюджетам на розроблення комплексних планів просторового розвитку територій ТГ</t>
  </si>
  <si>
    <t>Субвенція з державного бюджету місцевим бюджетам на реалізацію програми "Спроможна школа для кращих результатів</t>
  </si>
  <si>
    <t>Субвенція з державного бюджету місцевим бюджетам на реалізацію проектів ремонтно-реставраційнихробіт памяток культурної спадщини</t>
  </si>
  <si>
    <t>Субвенція з державного бюджету місцевим бюджетам на здійснення заходів щодо підтримки територій внаслідок збройного конфлікту на сході України</t>
  </si>
  <si>
    <t>Субвенція з державного бюджету місцевим бюджетам на закупывлю опорними закладами охорони здоров"я послуг щодо проектування та встановлення кисневих станцій</t>
  </si>
  <si>
    <t>Додаткова дотація з державного бюджету місцевим бюджетам на оплату комунальних послуг в опалювальний період</t>
  </si>
  <si>
    <t>Субвенція з державного бюджету місцевим бюджетам на погашення заборгованості з різниці в тарифах</t>
  </si>
  <si>
    <t>Субвенція з державного бюджету місцевим бюджетам на розвиток комунальної інфраструктури, у тому числі на придбання комунальної техніки</t>
  </si>
  <si>
    <t>Субвенція з державного бюджету на забезпечення окремих видатків районних рад, спрямованих на виконання їх повноважень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</si>
  <si>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</t>
  </si>
  <si>
    <t>на 2023 рік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</si>
  <si>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насильсьва та/або насильства за ознакою статі</t>
  </si>
  <si>
    <t>на січень - березень 2023 року</t>
  </si>
  <si>
    <t>Додаткова дотація з державного бюджету місцевим бюджетам на здійснення повноважень органів МС на деокупованих, тимчасово окупованих та ін. територіях України, що зазнали негативного впливу від рф</t>
  </si>
  <si>
    <t xml:space="preserve">                                       станом на 01 квітня 2023 року                             </t>
  </si>
  <si>
    <t>НАДХОДЖЕННЯ ТРАНСФЕРТІВ З ДЕРЖАВНОГО БЮДЖЕТУ ДО ЗВЕДЕНОГО БЮДЖЕТУ ЧЕРНІВЕЦЬКОЇ ОБЛАСТІ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</si>
</sst>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  <numFmt numFmtId="189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8"/>
      <color indexed="10"/>
      <name val="Times New Roman"/>
      <family val="1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20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43" fillId="24" borderId="0" applyNumberFormat="0" applyBorder="0" applyAlignment="0" applyProtection="0"/>
    <xf numFmtId="0" fontId="17" fillId="25" borderId="0" applyNumberFormat="0" applyBorder="0" applyAlignment="0" applyProtection="0"/>
    <xf numFmtId="0" fontId="43" fillId="26" borderId="0" applyNumberFormat="0" applyBorder="0" applyAlignment="0" applyProtection="0"/>
    <xf numFmtId="0" fontId="17" fillId="17" borderId="0" applyNumberFormat="0" applyBorder="0" applyAlignment="0" applyProtection="0"/>
    <xf numFmtId="0" fontId="43" fillId="27" borderId="0" applyNumberFormat="0" applyBorder="0" applyAlignment="0" applyProtection="0"/>
    <xf numFmtId="0" fontId="17" fillId="19" borderId="0" applyNumberFormat="0" applyBorder="0" applyAlignment="0" applyProtection="0"/>
    <xf numFmtId="0" fontId="43" fillId="28" borderId="0" applyNumberFormat="0" applyBorder="0" applyAlignment="0" applyProtection="0"/>
    <xf numFmtId="0" fontId="17" fillId="29" borderId="0" applyNumberFormat="0" applyBorder="0" applyAlignment="0" applyProtection="0"/>
    <xf numFmtId="0" fontId="43" fillId="30" borderId="0" applyNumberFormat="0" applyBorder="0" applyAlignment="0" applyProtection="0"/>
    <xf numFmtId="0" fontId="17" fillId="31" borderId="0" applyNumberFormat="0" applyBorder="0" applyAlignment="0" applyProtection="0"/>
    <xf numFmtId="0" fontId="43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5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3" borderId="0" applyNumberFormat="0" applyBorder="0" applyAlignment="0" applyProtection="0"/>
    <xf numFmtId="0" fontId="33" fillId="0" borderId="0">
      <alignment/>
      <protection/>
    </xf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43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43" borderId="0" applyNumberFormat="0" applyBorder="0" applyAlignment="0" applyProtection="0"/>
    <xf numFmtId="0" fontId="18" fillId="13" borderId="1" applyNumberFormat="0" applyAlignment="0" applyProtection="0"/>
    <xf numFmtId="0" fontId="44" fillId="44" borderId="2" applyNumberFormat="0" applyAlignment="0" applyProtection="0"/>
    <xf numFmtId="0" fontId="45" fillId="45" borderId="3" applyNumberFormat="0" applyAlignment="0" applyProtection="0"/>
    <xf numFmtId="0" fontId="46" fillId="45" borderId="2" applyNumberFormat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7" borderId="0" applyNumberFormat="0" applyBorder="0" applyAlignment="0" applyProtection="0"/>
    <xf numFmtId="0" fontId="47" fillId="0" borderId="4" applyNumberFormat="0" applyFill="0" applyAlignment="0" applyProtection="0"/>
    <xf numFmtId="0" fontId="21" fillId="0" borderId="5" applyNumberFormat="0" applyFill="0" applyAlignment="0" applyProtection="0"/>
    <xf numFmtId="0" fontId="48" fillId="0" borderId="6" applyNumberFormat="0" applyFill="0" applyAlignment="0" applyProtection="0"/>
    <xf numFmtId="0" fontId="22" fillId="0" borderId="7" applyNumberFormat="0" applyFill="0" applyAlignment="0" applyProtection="0"/>
    <xf numFmtId="0" fontId="49" fillId="0" borderId="8" applyNumberFormat="0" applyFill="0" applyAlignment="0" applyProtection="0"/>
    <xf numFmtId="0" fontId="23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>
      <alignment/>
      <protection/>
    </xf>
    <xf numFmtId="0" fontId="30" fillId="0" borderId="10" applyNumberFormat="0" applyFill="0" applyAlignment="0" applyProtection="0"/>
    <xf numFmtId="0" fontId="50" fillId="0" borderId="11" applyNumberFormat="0" applyFill="0" applyAlignment="0" applyProtection="0"/>
    <xf numFmtId="0" fontId="25" fillId="46" borderId="12" applyNumberFormat="0" applyAlignment="0" applyProtection="0"/>
    <xf numFmtId="0" fontId="51" fillId="47" borderId="13" applyNumberFormat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20" fillId="49" borderId="1" applyNumberFormat="0" applyAlignment="0" applyProtection="0"/>
    <xf numFmtId="0" fontId="33" fillId="0" borderId="0">
      <alignment/>
      <protection/>
    </xf>
    <xf numFmtId="0" fontId="5" fillId="0" borderId="0">
      <alignment/>
      <protection/>
    </xf>
    <xf numFmtId="0" fontId="15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54" fillId="50" borderId="0" applyNumberFormat="0" applyBorder="0" applyAlignment="0" applyProtection="0"/>
    <xf numFmtId="0" fontId="28" fillId="5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51" borderId="15" applyNumberFormat="0" applyFont="0" applyAlignment="0" applyProtection="0"/>
    <xf numFmtId="0" fontId="1" fillId="52" borderId="16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0" fillId="51" borderId="15" applyNumberFormat="0" applyFont="0" applyAlignment="0" applyProtection="0"/>
    <xf numFmtId="0" fontId="33" fillId="52" borderId="16" applyNumberFormat="0" applyFont="0" applyAlignment="0" applyProtection="0"/>
    <xf numFmtId="9" fontId="1" fillId="0" borderId="0" applyFont="0" applyFill="0" applyBorder="0" applyAlignment="0" applyProtection="0"/>
    <xf numFmtId="0" fontId="19" fillId="49" borderId="17" applyNumberFormat="0" applyAlignment="0" applyProtection="0"/>
    <xf numFmtId="0" fontId="56" fillId="0" borderId="18" applyNumberFormat="0" applyFill="0" applyAlignment="0" applyProtection="0"/>
    <xf numFmtId="0" fontId="27" fillId="53" borderId="0" applyNumberFormat="0" applyBorder="0" applyAlignment="0" applyProtection="0"/>
    <xf numFmtId="0" fontId="35" fillId="0" borderId="0">
      <alignment/>
      <protection/>
    </xf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54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55" borderId="19" xfId="0" applyNumberFormat="1" applyFont="1" applyFill="1" applyBorder="1" applyAlignment="1">
      <alignment vertical="center"/>
    </xf>
    <xf numFmtId="180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/>
    </xf>
    <xf numFmtId="49" fontId="8" fillId="0" borderId="19" xfId="109" applyNumberFormat="1" applyFont="1" applyFill="1" applyBorder="1" applyAlignment="1" applyProtection="1">
      <alignment horizontal="right" vertical="center" wrapText="1"/>
      <protection/>
    </xf>
    <xf numFmtId="0" fontId="8" fillId="0" borderId="19" xfId="0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9" fontId="8" fillId="0" borderId="19" xfId="0" applyNumberFormat="1" applyFont="1" applyFill="1" applyBorder="1" applyAlignment="1">
      <alignment horizontal="right" vertical="center" wrapText="1"/>
    </xf>
    <xf numFmtId="49" fontId="9" fillId="0" borderId="19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left" vertical="center" wrapText="1"/>
    </xf>
    <xf numFmtId="4" fontId="8" fillId="55" borderId="19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55" borderId="0" xfId="0" applyFont="1" applyFill="1" applyBorder="1" applyAlignment="1">
      <alignment horizontal="center"/>
    </xf>
    <xf numFmtId="0" fontId="6" fillId="55" borderId="19" xfId="0" applyFont="1" applyFill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19" xfId="109" applyFont="1" applyFill="1" applyBorder="1" applyAlignment="1" applyProtection="1">
      <alignment horizontal="left" vertical="center" wrapText="1"/>
      <protection locked="0"/>
    </xf>
    <xf numFmtId="49" fontId="8" fillId="0" borderId="19" xfId="109" applyNumberFormat="1" applyFont="1" applyFill="1" applyBorder="1" applyAlignment="1" applyProtection="1">
      <alignment horizontal="right" vertical="center" wrapText="1"/>
      <protection locked="0"/>
    </xf>
    <xf numFmtId="49" fontId="2" fillId="0" borderId="19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55" borderId="0" xfId="0" applyFont="1" applyFill="1" applyBorder="1" applyAlignment="1">
      <alignment vertical="center" wrapText="1"/>
    </xf>
    <xf numFmtId="180" fontId="8" fillId="0" borderId="19" xfId="0" applyNumberFormat="1" applyFont="1" applyFill="1" applyBorder="1" applyAlignment="1">
      <alignment horizontal="center" vertical="center"/>
    </xf>
    <xf numFmtId="180" fontId="2" fillId="0" borderId="1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19" xfId="109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55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80" fontId="13" fillId="0" borderId="0" xfId="0" applyNumberFormat="1" applyFont="1" applyFill="1" applyBorder="1" applyAlignment="1">
      <alignment horizontal="center" vertical="center"/>
    </xf>
    <xf numFmtId="4" fontId="13" fillId="55" borderId="19" xfId="0" applyNumberFormat="1" applyFont="1" applyFill="1" applyBorder="1" applyAlignment="1">
      <alignment vertical="center"/>
    </xf>
    <xf numFmtId="4" fontId="12" fillId="55" borderId="0" xfId="0" applyNumberFormat="1" applyFont="1" applyFill="1" applyBorder="1" applyAlignment="1">
      <alignment vertical="center"/>
    </xf>
    <xf numFmtId="0" fontId="7" fillId="55" borderId="0" xfId="0" applyFont="1" applyFill="1" applyAlignment="1">
      <alignment/>
    </xf>
    <xf numFmtId="0" fontId="12" fillId="0" borderId="19" xfId="0" applyFont="1" applyFill="1" applyBorder="1" applyAlignment="1">
      <alignment horizontal="right" vertical="center" wrapText="1"/>
    </xf>
    <xf numFmtId="0" fontId="13" fillId="0" borderId="19" xfId="0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vertical="center"/>
    </xf>
    <xf numFmtId="180" fontId="13" fillId="0" borderId="19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vertical="center"/>
    </xf>
    <xf numFmtId="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" fontId="8" fillId="0" borderId="19" xfId="0" applyNumberFormat="1" applyFont="1" applyFill="1" applyBorder="1" applyAlignment="1">
      <alignment horizontal="right" vertical="center"/>
    </xf>
    <xf numFmtId="43" fontId="8" fillId="0" borderId="19" xfId="129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center" vertical="center" wrapText="1"/>
    </xf>
    <xf numFmtId="43" fontId="8" fillId="0" borderId="19" xfId="129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 wrapText="1"/>
    </xf>
    <xf numFmtId="4" fontId="59" fillId="55" borderId="19" xfId="0" applyNumberFormat="1" applyFont="1" applyFill="1" applyBorder="1" applyAlignment="1">
      <alignment vertical="center"/>
    </xf>
    <xf numFmtId="43" fontId="60" fillId="0" borderId="19" xfId="129" applyFont="1" applyFill="1" applyBorder="1" applyAlignment="1">
      <alignment horizontal="center" vertical="center" wrapText="1"/>
    </xf>
    <xf numFmtId="43" fontId="59" fillId="0" borderId="19" xfId="129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9" xfId="108" applyFont="1" applyBorder="1" applyAlignment="1">
      <alignment vertical="center" wrapText="1"/>
      <protection/>
    </xf>
    <xf numFmtId="0" fontId="61" fillId="55" borderId="0" xfId="0" applyFont="1" applyFill="1" applyBorder="1" applyAlignment="1">
      <alignment horizontal="center"/>
    </xf>
    <xf numFmtId="4" fontId="62" fillId="55" borderId="0" xfId="0" applyNumberFormat="1" applyFont="1" applyFill="1" applyBorder="1" applyAlignment="1">
      <alignment vertical="center"/>
    </xf>
    <xf numFmtId="0" fontId="63" fillId="55" borderId="0" xfId="0" applyFont="1" applyFill="1" applyBorder="1" applyAlignment="1">
      <alignment vertical="center" wrapText="1"/>
    </xf>
    <xf numFmtId="0" fontId="64" fillId="55" borderId="0" xfId="0" applyFont="1" applyFill="1" applyAlignment="1">
      <alignment/>
    </xf>
    <xf numFmtId="4" fontId="65" fillId="55" borderId="0" xfId="0" applyNumberFormat="1" applyFont="1" applyFill="1" applyBorder="1" applyAlignment="1">
      <alignment vertical="center"/>
    </xf>
    <xf numFmtId="43" fontId="8" fillId="0" borderId="19" xfId="129" applyFont="1" applyBorder="1" applyAlignment="1">
      <alignment horizontal="center" vertical="center" wrapText="1"/>
    </xf>
    <xf numFmtId="43" fontId="16" fillId="0" borderId="19" xfId="129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 wrapText="1"/>
    </xf>
    <xf numFmtId="181" fontId="2" fillId="55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55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6" fillId="0" borderId="0" xfId="109" applyFont="1" applyFill="1" applyBorder="1" applyAlignment="1" applyProtection="1">
      <alignment horizontal="left" vertical="center" wrapText="1"/>
      <protection/>
    </xf>
    <xf numFmtId="49" fontId="8" fillId="0" borderId="0" xfId="109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Border="1" applyAlignment="1">
      <alignment horizontal="center" vertical="center"/>
    </xf>
    <xf numFmtId="4" fontId="8" fillId="55" borderId="0" xfId="0" applyNumberFormat="1" applyFont="1" applyFill="1" applyBorder="1" applyAlignment="1">
      <alignment vertical="center" wrapText="1"/>
    </xf>
    <xf numFmtId="43" fontId="8" fillId="0" borderId="0" xfId="129" applyFont="1" applyBorder="1" applyAlignment="1">
      <alignment horizontal="right" vertical="center"/>
    </xf>
    <xf numFmtId="180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0" fontId="6" fillId="0" borderId="0" xfId="109" applyFont="1" applyFill="1" applyBorder="1" applyAlignment="1" applyProtection="1">
      <alignment horizontal="left" vertical="center" wrapText="1"/>
      <protection locked="0"/>
    </xf>
    <xf numFmtId="49" fontId="8" fillId="0" borderId="0" xfId="109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Border="1" applyAlignment="1">
      <alignment horizontal="right" vertical="center"/>
    </xf>
    <xf numFmtId="4" fontId="8" fillId="55" borderId="0" xfId="0" applyNumberFormat="1" applyFont="1" applyFill="1" applyBorder="1" applyAlignment="1">
      <alignment vertical="center"/>
    </xf>
    <xf numFmtId="43" fontId="8" fillId="0" borderId="0" xfId="129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" fontId="8" fillId="55" borderId="0" xfId="0" applyNumberFormat="1" applyFont="1" applyFill="1" applyBorder="1" applyAlignment="1">
      <alignment horizontal="center" vertical="center"/>
    </xf>
    <xf numFmtId="43" fontId="8" fillId="0" borderId="0" xfId="129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55" borderId="0" xfId="0" applyNumberFormat="1" applyFont="1" applyFill="1" applyBorder="1" applyAlignment="1">
      <alignment vertical="center"/>
    </xf>
    <xf numFmtId="0" fontId="6" fillId="0" borderId="0" xfId="108" applyFont="1" applyBorder="1" applyAlignment="1">
      <alignment vertical="center" wrapText="1"/>
      <protection/>
    </xf>
    <xf numFmtId="0" fontId="7" fillId="55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3" fontId="59" fillId="0" borderId="0" xfId="129" applyFont="1" applyFill="1" applyBorder="1" applyAlignment="1">
      <alignment horizontal="center" vertical="center" wrapText="1"/>
    </xf>
    <xf numFmtId="43" fontId="8" fillId="0" borderId="0" xfId="129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59" fillId="55" borderId="0" xfId="0" applyNumberFormat="1" applyFont="1" applyFill="1" applyBorder="1" applyAlignment="1">
      <alignment vertical="center"/>
    </xf>
    <xf numFmtId="0" fontId="8" fillId="0" borderId="0" xfId="109" applyFont="1" applyFill="1" applyBorder="1" applyAlignment="1" applyProtection="1">
      <alignment horizontal="right" vertical="center" wrapText="1"/>
      <protection/>
    </xf>
    <xf numFmtId="0" fontId="6" fillId="55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24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1 2" xfId="91"/>
    <cellStyle name="Заголовок 2" xfId="92"/>
    <cellStyle name="Заголовок 2 2" xfId="93"/>
    <cellStyle name="Заголовок 3" xfId="94"/>
    <cellStyle name="Заголовок 3 2" xfId="95"/>
    <cellStyle name="Заголовок 4" xfId="96"/>
    <cellStyle name="Заголовок 4 2" xfId="97"/>
    <cellStyle name="Звичайний 2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числення" xfId="107"/>
    <cellStyle name="Обычный 2" xfId="108"/>
    <cellStyle name="Обычный_ZV1PIV98" xfId="109"/>
    <cellStyle name="Followed Hyperlink" xfId="110"/>
    <cellStyle name="Підсумок" xfId="111"/>
    <cellStyle name="Плохой" xfId="112"/>
    <cellStyle name="Поганий" xfId="113"/>
    <cellStyle name="Пояснение" xfId="114"/>
    <cellStyle name="Примечание" xfId="115"/>
    <cellStyle name="Примечание 2" xfId="116"/>
    <cellStyle name="Примечание 3" xfId="117"/>
    <cellStyle name="Примечание 4" xfId="118"/>
    <cellStyle name="Примечание 5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передження" xfId="126"/>
    <cellStyle name="Текст пояснення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1">
      <selection activeCell="A2" sqref="A2:K2"/>
    </sheetView>
  </sheetViews>
  <sheetFormatPr defaultColWidth="8.8515625" defaultRowHeight="15"/>
  <cols>
    <col min="1" max="1" width="69.8515625" style="47" customWidth="1"/>
    <col min="2" max="2" width="14.140625" style="48" hidden="1" customWidth="1"/>
    <col min="3" max="3" width="10.7109375" style="48" hidden="1" customWidth="1"/>
    <col min="4" max="4" width="16.421875" style="1" customWidth="1"/>
    <col min="5" max="5" width="8.421875" style="1" hidden="1" customWidth="1"/>
    <col min="6" max="6" width="26.00390625" style="39" customWidth="1"/>
    <col min="7" max="7" width="28.00390625" style="75" customWidth="1"/>
    <col min="8" max="8" width="26.57421875" style="79" customWidth="1"/>
    <col min="9" max="9" width="15.7109375" style="49" customWidth="1"/>
    <col min="10" max="10" width="20.8515625" style="1" customWidth="1"/>
    <col min="11" max="11" width="23.140625" style="64" customWidth="1"/>
    <col min="12" max="12" width="13.140625" style="1" customWidth="1"/>
    <col min="13" max="16384" width="8.8515625" style="1" customWidth="1"/>
  </cols>
  <sheetData>
    <row r="1" spans="1:11" s="16" customFormat="1" ht="22.5" customHeight="1">
      <c r="A1" s="127" t="s">
        <v>59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s="16" customFormat="1" ht="22.5">
      <c r="A2" s="128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s="16" customFormat="1" ht="23.25">
      <c r="A3" s="17"/>
      <c r="B3" s="17"/>
      <c r="C3" s="17"/>
      <c r="D3" s="17"/>
      <c r="E3" s="17"/>
      <c r="F3" s="18"/>
      <c r="G3" s="72"/>
      <c r="H3" s="17"/>
      <c r="I3" s="17"/>
      <c r="J3" s="25" t="s">
        <v>31</v>
      </c>
      <c r="K3" s="60"/>
    </row>
    <row r="4" spans="1:11" ht="53.25" customHeight="1">
      <c r="A4" s="131" t="s">
        <v>0</v>
      </c>
      <c r="B4" s="133" t="s">
        <v>1</v>
      </c>
      <c r="C4" s="133" t="s">
        <v>2</v>
      </c>
      <c r="D4" s="133" t="s">
        <v>3</v>
      </c>
      <c r="E4" s="135" t="s">
        <v>4</v>
      </c>
      <c r="F4" s="137" t="s">
        <v>5</v>
      </c>
      <c r="G4" s="138"/>
      <c r="H4" s="139" t="s">
        <v>6</v>
      </c>
      <c r="I4" s="140"/>
      <c r="J4" s="141" t="s">
        <v>7</v>
      </c>
      <c r="K4" s="122" t="s">
        <v>36</v>
      </c>
    </row>
    <row r="5" spans="1:11" ht="45" customHeight="1">
      <c r="A5" s="132"/>
      <c r="B5" s="134"/>
      <c r="C5" s="134"/>
      <c r="D5" s="134"/>
      <c r="E5" s="136"/>
      <c r="F5" s="19" t="s">
        <v>54</v>
      </c>
      <c r="G5" s="19" t="s">
        <v>56</v>
      </c>
      <c r="H5" s="20" t="s">
        <v>8</v>
      </c>
      <c r="I5" s="3" t="s">
        <v>9</v>
      </c>
      <c r="J5" s="142"/>
      <c r="K5" s="123"/>
    </row>
    <row r="6" spans="1:11" ht="25.5">
      <c r="A6" s="124" t="s">
        <v>10</v>
      </c>
      <c r="B6" s="125"/>
      <c r="C6" s="125"/>
      <c r="D6" s="125"/>
      <c r="E6" s="125"/>
      <c r="F6" s="125"/>
      <c r="G6" s="125"/>
      <c r="H6" s="125"/>
      <c r="I6" s="125"/>
      <c r="J6" s="125"/>
      <c r="K6" s="126"/>
    </row>
    <row r="7" spans="1:11" ht="46.5">
      <c r="A7" s="4" t="s">
        <v>11</v>
      </c>
      <c r="B7" s="5" t="s">
        <v>12</v>
      </c>
      <c r="C7" s="5" t="s">
        <v>13</v>
      </c>
      <c r="D7" s="6">
        <v>41020100</v>
      </c>
      <c r="E7" s="6"/>
      <c r="F7" s="15">
        <v>1511734400</v>
      </c>
      <c r="G7" s="15">
        <v>377933400</v>
      </c>
      <c r="H7" s="7">
        <v>377933400</v>
      </c>
      <c r="I7" s="27">
        <f aca="true" t="shared" si="0" ref="I7:I12">H7/G7*100</f>
        <v>100</v>
      </c>
      <c r="J7" s="7">
        <f>G7-H7</f>
        <v>0</v>
      </c>
      <c r="K7" s="51"/>
    </row>
    <row r="8" spans="1:11" ht="81">
      <c r="A8" s="21" t="s">
        <v>14</v>
      </c>
      <c r="B8" s="22" t="s">
        <v>15</v>
      </c>
      <c r="C8" s="22" t="s">
        <v>13</v>
      </c>
      <c r="D8" s="6">
        <v>41020200</v>
      </c>
      <c r="E8" s="10" t="s">
        <v>16</v>
      </c>
      <c r="F8" s="15">
        <v>114236400</v>
      </c>
      <c r="G8" s="15">
        <v>28558500</v>
      </c>
      <c r="H8" s="77">
        <v>28558500</v>
      </c>
      <c r="I8" s="27">
        <f t="shared" si="0"/>
        <v>100</v>
      </c>
      <c r="J8" s="7">
        <f>G8-H8</f>
        <v>0</v>
      </c>
      <c r="K8" s="51"/>
    </row>
    <row r="9" spans="1:11" ht="94.5" customHeight="1">
      <c r="A9" s="21" t="s">
        <v>57</v>
      </c>
      <c r="B9" s="22"/>
      <c r="C9" s="22"/>
      <c r="D9" s="6">
        <v>41021400</v>
      </c>
      <c r="E9" s="10"/>
      <c r="F9" s="15">
        <v>31218200</v>
      </c>
      <c r="G9" s="15">
        <f>2826000+2826000+2826000</f>
        <v>8478000</v>
      </c>
      <c r="H9" s="77">
        <v>8478000</v>
      </c>
      <c r="I9" s="27">
        <f t="shared" si="0"/>
        <v>100</v>
      </c>
      <c r="J9" s="7">
        <f>G9-H9</f>
        <v>0</v>
      </c>
      <c r="K9" s="51"/>
    </row>
    <row r="10" spans="1:11" ht="60.75" hidden="1">
      <c r="A10" s="21" t="s">
        <v>49</v>
      </c>
      <c r="B10" s="22"/>
      <c r="C10" s="22"/>
      <c r="D10" s="6">
        <v>41021100</v>
      </c>
      <c r="E10" s="10"/>
      <c r="F10" s="15"/>
      <c r="G10" s="66"/>
      <c r="H10" s="7"/>
      <c r="I10" s="27" t="e">
        <f t="shared" si="0"/>
        <v>#DIV/0!</v>
      </c>
      <c r="J10" s="7">
        <f>G10-H10</f>
        <v>0</v>
      </c>
      <c r="K10" s="51"/>
    </row>
    <row r="11" spans="1:11" ht="69" customHeight="1" hidden="1">
      <c r="A11" s="71" t="s">
        <v>53</v>
      </c>
      <c r="B11" s="70"/>
      <c r="C11" s="70"/>
      <c r="D11" s="6">
        <v>41021300</v>
      </c>
      <c r="E11" s="69"/>
      <c r="F11" s="69"/>
      <c r="G11" s="66"/>
      <c r="H11" s="15"/>
      <c r="I11" s="27" t="e">
        <f t="shared" si="0"/>
        <v>#DIV/0!</v>
      </c>
      <c r="J11" s="7">
        <f>G11-H11</f>
        <v>0</v>
      </c>
      <c r="K11" s="51"/>
    </row>
    <row r="12" spans="1:11" s="24" customFormat="1" ht="22.5">
      <c r="A12" s="11" t="s">
        <v>17</v>
      </c>
      <c r="B12" s="23"/>
      <c r="C12" s="23"/>
      <c r="D12" s="13"/>
      <c r="E12" s="13"/>
      <c r="F12" s="2">
        <f>SUM(F7:F9)</f>
        <v>1657189000</v>
      </c>
      <c r="G12" s="2">
        <f>SUM(G7:G9)</f>
        <v>414969900</v>
      </c>
      <c r="H12" s="2">
        <f>SUM(H7:H9)</f>
        <v>414969900</v>
      </c>
      <c r="I12" s="80">
        <f t="shared" si="0"/>
        <v>100</v>
      </c>
      <c r="J12" s="2">
        <f>SUM(J7:J9)</f>
        <v>0</v>
      </c>
      <c r="K12" s="2">
        <f>SUM(K7:K9)</f>
        <v>0</v>
      </c>
    </row>
    <row r="13" spans="1:11" s="24" customFormat="1" ht="60.75" hidden="1">
      <c r="A13" s="14" t="s">
        <v>37</v>
      </c>
      <c r="B13" s="23"/>
      <c r="C13" s="23"/>
      <c r="D13" s="6">
        <v>41030500</v>
      </c>
      <c r="E13" s="13"/>
      <c r="F13" s="2"/>
      <c r="G13" s="66"/>
      <c r="H13" s="15"/>
      <c r="I13" s="27" t="e">
        <f>H13/#REF!*100</f>
        <v>#REF!</v>
      </c>
      <c r="J13" s="7" t="e">
        <f>#REF!-H13-K13</f>
        <v>#REF!</v>
      </c>
      <c r="K13" s="51"/>
    </row>
    <row r="14" spans="1:11" s="24" customFormat="1" ht="60.75">
      <c r="A14" s="14" t="s">
        <v>52</v>
      </c>
      <c r="B14" s="23"/>
      <c r="C14" s="23"/>
      <c r="D14" s="6">
        <v>41030600</v>
      </c>
      <c r="E14" s="13"/>
      <c r="F14" s="15">
        <v>3854700</v>
      </c>
      <c r="G14" s="15">
        <v>963900</v>
      </c>
      <c r="H14" s="15">
        <f>321300+321300</f>
        <v>642600</v>
      </c>
      <c r="I14" s="27">
        <f aca="true" t="shared" si="1" ref="I14:I35">H14/G14*100</f>
        <v>66.66666666666666</v>
      </c>
      <c r="J14" s="7">
        <f>G14-H14</f>
        <v>321300</v>
      </c>
      <c r="K14" s="51"/>
    </row>
    <row r="15" spans="1:11" s="24" customFormat="1" ht="60.75" hidden="1">
      <c r="A15" s="14" t="s">
        <v>35</v>
      </c>
      <c r="B15" s="23"/>
      <c r="C15" s="23"/>
      <c r="D15" s="6">
        <v>41032300</v>
      </c>
      <c r="E15" s="13"/>
      <c r="F15" s="2"/>
      <c r="G15" s="66"/>
      <c r="H15" s="15"/>
      <c r="I15" s="27" t="e">
        <f t="shared" si="1"/>
        <v>#DIV/0!</v>
      </c>
      <c r="J15" s="7">
        <f>G15-H15</f>
        <v>0</v>
      </c>
      <c r="K15" s="7"/>
    </row>
    <row r="16" spans="1:11" s="24" customFormat="1" ht="65.25" customHeight="1" hidden="1">
      <c r="A16" s="61" t="s">
        <v>51</v>
      </c>
      <c r="B16" s="23"/>
      <c r="C16" s="23"/>
      <c r="D16" s="6">
        <v>41032500</v>
      </c>
      <c r="E16" s="13"/>
      <c r="F16" s="2"/>
      <c r="G16" s="66"/>
      <c r="H16" s="15"/>
      <c r="I16" s="27" t="e">
        <f t="shared" si="1"/>
        <v>#DIV/0!</v>
      </c>
      <c r="J16" s="7">
        <f>G16-H16</f>
        <v>0</v>
      </c>
      <c r="K16" s="7"/>
    </row>
    <row r="17" spans="1:11" s="24" customFormat="1" ht="60.75" hidden="1">
      <c r="A17" s="14" t="s">
        <v>45</v>
      </c>
      <c r="B17" s="23"/>
      <c r="C17" s="23"/>
      <c r="D17" s="6">
        <v>41032700</v>
      </c>
      <c r="E17" s="13"/>
      <c r="F17" s="2"/>
      <c r="G17" s="66"/>
      <c r="H17" s="15"/>
      <c r="I17" s="27" t="e">
        <f t="shared" si="1"/>
        <v>#DIV/0!</v>
      </c>
      <c r="J17" s="7">
        <f>G17-H17</f>
        <v>0</v>
      </c>
      <c r="K17" s="7"/>
    </row>
    <row r="18" spans="1:11" ht="60.75">
      <c r="A18" s="4" t="s">
        <v>32</v>
      </c>
      <c r="B18" s="5"/>
      <c r="C18" s="5"/>
      <c r="D18" s="6">
        <v>41033000</v>
      </c>
      <c r="E18" s="6"/>
      <c r="F18" s="15">
        <f>37369200+6832400</f>
        <v>44201600</v>
      </c>
      <c r="G18" s="15">
        <v>13295100</v>
      </c>
      <c r="H18" s="7">
        <v>13295100</v>
      </c>
      <c r="I18" s="27">
        <f t="shared" si="1"/>
        <v>100</v>
      </c>
      <c r="J18" s="7">
        <f>G18-H18-K18</f>
        <v>0</v>
      </c>
      <c r="K18" s="52"/>
    </row>
    <row r="19" spans="1:11" ht="81" hidden="1">
      <c r="A19" s="4" t="s">
        <v>48</v>
      </c>
      <c r="B19" s="5"/>
      <c r="C19" s="5"/>
      <c r="D19" s="6">
        <v>41033400</v>
      </c>
      <c r="E19" s="6"/>
      <c r="F19" s="15"/>
      <c r="G19" s="66"/>
      <c r="H19" s="7"/>
      <c r="I19" s="27" t="e">
        <f t="shared" si="1"/>
        <v>#DIV/0!</v>
      </c>
      <c r="J19" s="7">
        <f aca="true" t="shared" si="2" ref="J19:J32">G19-H19</f>
        <v>0</v>
      </c>
      <c r="K19" s="51"/>
    </row>
    <row r="20" spans="1:11" ht="60.75" hidden="1">
      <c r="A20" s="4" t="s">
        <v>42</v>
      </c>
      <c r="B20" s="5"/>
      <c r="C20" s="5"/>
      <c r="D20" s="6">
        <v>41033800</v>
      </c>
      <c r="E20" s="6"/>
      <c r="F20" s="15"/>
      <c r="G20" s="66"/>
      <c r="H20" s="7"/>
      <c r="I20" s="27" t="e">
        <f t="shared" si="1"/>
        <v>#DIV/0!</v>
      </c>
      <c r="J20" s="7">
        <f t="shared" si="2"/>
        <v>0</v>
      </c>
      <c r="K20" s="51"/>
    </row>
    <row r="21" spans="1:11" ht="46.5">
      <c r="A21" s="4" t="s">
        <v>18</v>
      </c>
      <c r="B21" s="5" t="s">
        <v>19</v>
      </c>
      <c r="C21" s="5" t="s">
        <v>13</v>
      </c>
      <c r="D21" s="6">
        <v>41033900</v>
      </c>
      <c r="E21" s="6"/>
      <c r="F21" s="15">
        <v>2525313200</v>
      </c>
      <c r="G21" s="15">
        <v>592165000</v>
      </c>
      <c r="H21" s="7">
        <v>592165000</v>
      </c>
      <c r="I21" s="27">
        <f t="shared" si="1"/>
        <v>100</v>
      </c>
      <c r="J21" s="7">
        <f t="shared" si="2"/>
        <v>0</v>
      </c>
      <c r="K21" s="51"/>
    </row>
    <row r="22" spans="1:11" ht="60.75" hidden="1">
      <c r="A22" s="14" t="s">
        <v>34</v>
      </c>
      <c r="B22" s="5"/>
      <c r="C22" s="5"/>
      <c r="D22" s="6">
        <v>41034500</v>
      </c>
      <c r="E22" s="10"/>
      <c r="F22" s="15"/>
      <c r="G22" s="66"/>
      <c r="H22" s="7"/>
      <c r="I22" s="27" t="e">
        <f t="shared" si="1"/>
        <v>#DIV/0!</v>
      </c>
      <c r="J22" s="7">
        <f t="shared" si="2"/>
        <v>0</v>
      </c>
      <c r="K22" s="51"/>
    </row>
    <row r="23" spans="1:11" ht="81" hidden="1">
      <c r="A23" s="14" t="s">
        <v>47</v>
      </c>
      <c r="B23" s="5"/>
      <c r="C23" s="5"/>
      <c r="D23" s="6">
        <v>41034600</v>
      </c>
      <c r="E23" s="10"/>
      <c r="F23" s="15"/>
      <c r="G23" s="66"/>
      <c r="H23" s="7"/>
      <c r="I23" s="27" t="e">
        <f t="shared" si="1"/>
        <v>#DIV/0!</v>
      </c>
      <c r="J23" s="7">
        <f t="shared" si="2"/>
        <v>0</v>
      </c>
      <c r="K23" s="51"/>
    </row>
    <row r="24" spans="1:11" ht="40.5" hidden="1">
      <c r="A24" s="14" t="s">
        <v>40</v>
      </c>
      <c r="B24" s="5"/>
      <c r="C24" s="5"/>
      <c r="D24" s="6">
        <v>41035200</v>
      </c>
      <c r="E24" s="10"/>
      <c r="F24" s="15"/>
      <c r="G24" s="66"/>
      <c r="H24" s="7"/>
      <c r="I24" s="27" t="e">
        <f t="shared" si="1"/>
        <v>#DIV/0!</v>
      </c>
      <c r="J24" s="7">
        <f t="shared" si="2"/>
        <v>0</v>
      </c>
      <c r="K24" s="51"/>
    </row>
    <row r="25" spans="1:11" ht="60.75" hidden="1">
      <c r="A25" s="14" t="s">
        <v>44</v>
      </c>
      <c r="B25" s="5"/>
      <c r="C25" s="5"/>
      <c r="D25" s="6">
        <v>41035300</v>
      </c>
      <c r="E25" s="10"/>
      <c r="F25" s="15"/>
      <c r="G25" s="66"/>
      <c r="H25" s="7"/>
      <c r="I25" s="27" t="e">
        <f t="shared" si="1"/>
        <v>#DIV/0!</v>
      </c>
      <c r="J25" s="7">
        <f t="shared" si="2"/>
        <v>0</v>
      </c>
      <c r="K25" s="51"/>
    </row>
    <row r="26" spans="1:11" ht="60.75">
      <c r="A26" s="14" t="s">
        <v>29</v>
      </c>
      <c r="B26" s="9" t="s">
        <v>27</v>
      </c>
      <c r="C26" s="9" t="s">
        <v>28</v>
      </c>
      <c r="D26" s="6">
        <v>41035400</v>
      </c>
      <c r="E26" s="10"/>
      <c r="F26" s="15">
        <v>10099700</v>
      </c>
      <c r="G26" s="15">
        <v>2524800</v>
      </c>
      <c r="H26" s="7">
        <v>2524800</v>
      </c>
      <c r="I26" s="27">
        <f t="shared" si="1"/>
        <v>100</v>
      </c>
      <c r="J26" s="7">
        <f t="shared" si="2"/>
        <v>0</v>
      </c>
      <c r="K26" s="51"/>
    </row>
    <row r="27" spans="1:11" ht="106.5" customHeight="1">
      <c r="A27" s="62" t="s">
        <v>55</v>
      </c>
      <c r="B27" s="9"/>
      <c r="C27" s="9"/>
      <c r="D27" s="6">
        <v>41035600</v>
      </c>
      <c r="E27" s="10"/>
      <c r="F27" s="15">
        <f>883600+6338200</f>
        <v>7221800</v>
      </c>
      <c r="G27" s="15">
        <v>0</v>
      </c>
      <c r="H27" s="7"/>
      <c r="I27" s="27" t="e">
        <f t="shared" si="1"/>
        <v>#DIV/0!</v>
      </c>
      <c r="J27" s="7">
        <f t="shared" si="2"/>
        <v>0</v>
      </c>
      <c r="K27" s="51"/>
    </row>
    <row r="28" spans="1:11" ht="60.75" hidden="1">
      <c r="A28" s="14" t="s">
        <v>33</v>
      </c>
      <c r="B28" s="9" t="s">
        <v>27</v>
      </c>
      <c r="C28" s="9" t="s">
        <v>28</v>
      </c>
      <c r="D28" s="6">
        <v>41035900</v>
      </c>
      <c r="E28" s="10"/>
      <c r="F28" s="15"/>
      <c r="G28" s="66"/>
      <c r="H28" s="7"/>
      <c r="I28" s="27" t="e">
        <f t="shared" si="1"/>
        <v>#DIV/0!</v>
      </c>
      <c r="J28" s="7">
        <f t="shared" si="2"/>
        <v>0</v>
      </c>
      <c r="K28" s="52"/>
    </row>
    <row r="29" spans="1:11" ht="60.75" hidden="1">
      <c r="A29" s="14" t="s">
        <v>41</v>
      </c>
      <c r="B29" s="9"/>
      <c r="C29" s="9"/>
      <c r="D29" s="6">
        <v>41036100</v>
      </c>
      <c r="E29" s="10"/>
      <c r="F29" s="15"/>
      <c r="G29" s="66"/>
      <c r="H29" s="7"/>
      <c r="I29" s="27" t="e">
        <f t="shared" si="1"/>
        <v>#DIV/0!</v>
      </c>
      <c r="J29" s="7">
        <f t="shared" si="2"/>
        <v>0</v>
      </c>
      <c r="K29" s="51"/>
    </row>
    <row r="30" spans="1:11" ht="60.75" hidden="1">
      <c r="A30" s="14" t="s">
        <v>39</v>
      </c>
      <c r="B30" s="9"/>
      <c r="C30" s="9"/>
      <c r="D30" s="6">
        <v>41036400</v>
      </c>
      <c r="E30" s="10"/>
      <c r="F30" s="15"/>
      <c r="G30" s="66"/>
      <c r="H30" s="7"/>
      <c r="I30" s="27" t="e">
        <f t="shared" si="1"/>
        <v>#DIV/0!</v>
      </c>
      <c r="J30" s="7">
        <f t="shared" si="2"/>
        <v>0</v>
      </c>
      <c r="K30" s="51"/>
    </row>
    <row r="31" spans="1:11" ht="40.5" hidden="1">
      <c r="A31" s="14" t="s">
        <v>43</v>
      </c>
      <c r="B31" s="9"/>
      <c r="C31" s="9"/>
      <c r="D31" s="6">
        <v>41037000</v>
      </c>
      <c r="E31" s="10"/>
      <c r="F31" s="15"/>
      <c r="G31" s="66"/>
      <c r="H31" s="7"/>
      <c r="I31" s="27" t="e">
        <f t="shared" si="1"/>
        <v>#DIV/0!</v>
      </c>
      <c r="J31" s="7">
        <f t="shared" si="2"/>
        <v>0</v>
      </c>
      <c r="K31" s="51"/>
    </row>
    <row r="32" spans="1:11" ht="81" hidden="1">
      <c r="A32" s="14" t="s">
        <v>38</v>
      </c>
      <c r="B32" s="9"/>
      <c r="C32" s="9"/>
      <c r="D32" s="6">
        <v>41037200</v>
      </c>
      <c r="E32" s="10"/>
      <c r="F32" s="15"/>
      <c r="G32" s="66"/>
      <c r="H32" s="7"/>
      <c r="I32" s="27" t="e">
        <f t="shared" si="1"/>
        <v>#DIV/0!</v>
      </c>
      <c r="J32" s="7">
        <f t="shared" si="2"/>
        <v>0</v>
      </c>
      <c r="K32" s="51"/>
    </row>
    <row r="33" spans="1:11" ht="60.75" hidden="1">
      <c r="A33" s="14" t="s">
        <v>46</v>
      </c>
      <c r="B33" s="9"/>
      <c r="C33" s="9"/>
      <c r="D33" s="6">
        <v>41039100</v>
      </c>
      <c r="E33" s="10"/>
      <c r="F33" s="15"/>
      <c r="G33" s="66"/>
      <c r="H33" s="7"/>
      <c r="I33" s="27" t="e">
        <f t="shared" si="1"/>
        <v>#DIV/0!</v>
      </c>
      <c r="J33" s="7" t="e">
        <f>#REF!-H33-K33</f>
        <v>#REF!</v>
      </c>
      <c r="K33" s="52"/>
    </row>
    <row r="34" spans="1:11" s="24" customFormat="1" ht="40.5">
      <c r="A34" s="11" t="s">
        <v>20</v>
      </c>
      <c r="B34" s="23"/>
      <c r="C34" s="23"/>
      <c r="D34" s="13"/>
      <c r="E34" s="13"/>
      <c r="F34" s="2">
        <f>SUM(F14:F27)</f>
        <v>2590691000</v>
      </c>
      <c r="G34" s="2">
        <f>SUM(G14:G27)</f>
        <v>608948800</v>
      </c>
      <c r="H34" s="2">
        <f>SUM(H14:H27)</f>
        <v>608627500</v>
      </c>
      <c r="I34" s="28">
        <f t="shared" si="1"/>
        <v>99.94723694340149</v>
      </c>
      <c r="J34" s="2">
        <f>SUM(J14:J27)</f>
        <v>321300</v>
      </c>
      <c r="K34" s="8">
        <f>SUM(K13:K33)</f>
        <v>0</v>
      </c>
    </row>
    <row r="35" spans="1:11" s="24" customFormat="1" ht="40.5" customHeight="1">
      <c r="A35" s="11" t="s">
        <v>21</v>
      </c>
      <c r="B35" s="23"/>
      <c r="C35" s="23"/>
      <c r="D35" s="13"/>
      <c r="E35" s="13"/>
      <c r="F35" s="2">
        <f>F12+F34</f>
        <v>4247880000</v>
      </c>
      <c r="G35" s="2">
        <f>G12+G34</f>
        <v>1023918700</v>
      </c>
      <c r="H35" s="8">
        <f>H12+H34</f>
        <v>1023597400</v>
      </c>
      <c r="I35" s="28">
        <f t="shared" si="1"/>
        <v>99.96862055551871</v>
      </c>
      <c r="J35" s="8">
        <f>J12+J34</f>
        <v>321300</v>
      </c>
      <c r="K35" s="8">
        <f>K12+K34</f>
        <v>0</v>
      </c>
    </row>
    <row r="36" spans="1:11" s="24" customFormat="1" ht="25.5">
      <c r="A36" s="124" t="s">
        <v>22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</row>
    <row r="37" spans="1:11" s="24" customFormat="1" ht="60.75" hidden="1">
      <c r="A37" s="61" t="s">
        <v>51</v>
      </c>
      <c r="B37" s="56"/>
      <c r="C37" s="56"/>
      <c r="D37" s="55">
        <v>41032500</v>
      </c>
      <c r="E37" s="56"/>
      <c r="F37" s="56"/>
      <c r="G37" s="67"/>
      <c r="H37" s="78"/>
      <c r="I37" s="27" t="e">
        <f>H37/#REF!*100</f>
        <v>#REF!</v>
      </c>
      <c r="J37" s="7" t="e">
        <f>#REF!-H37</f>
        <v>#REF!</v>
      </c>
      <c r="K37" s="56"/>
    </row>
    <row r="38" spans="1:11" s="24" customFormat="1" ht="60.75" hidden="1">
      <c r="A38" s="4" t="s">
        <v>32</v>
      </c>
      <c r="B38" s="5"/>
      <c r="C38" s="5"/>
      <c r="D38" s="6">
        <v>41033000</v>
      </c>
      <c r="E38" s="55"/>
      <c r="F38" s="55"/>
      <c r="G38" s="68"/>
      <c r="H38" s="54"/>
      <c r="I38" s="27" t="e">
        <f>H38/#REF!*100</f>
        <v>#REF!</v>
      </c>
      <c r="J38" s="7" t="e">
        <f>#REF!-H38-K38</f>
        <v>#REF!</v>
      </c>
      <c r="K38" s="54"/>
    </row>
    <row r="39" spans="1:11" s="24" customFormat="1" ht="60.75" hidden="1">
      <c r="A39" s="14" t="s">
        <v>34</v>
      </c>
      <c r="B39" s="5"/>
      <c r="C39" s="5"/>
      <c r="D39" s="6">
        <v>41034500</v>
      </c>
      <c r="E39" s="53"/>
      <c r="F39" s="53"/>
      <c r="G39" s="68"/>
      <c r="H39" s="54"/>
      <c r="I39" s="27" t="e">
        <f>H39/#REF!*100</f>
        <v>#REF!</v>
      </c>
      <c r="J39" s="7" t="e">
        <f>#REF!-H39-K39</f>
        <v>#REF!</v>
      </c>
      <c r="K39" s="54"/>
    </row>
    <row r="40" spans="1:11" s="24" customFormat="1" ht="60.75" hidden="1">
      <c r="A40" s="14" t="s">
        <v>50</v>
      </c>
      <c r="B40" s="9"/>
      <c r="C40" s="9"/>
      <c r="D40" s="6">
        <v>41036600</v>
      </c>
      <c r="E40" s="10"/>
      <c r="F40" s="15"/>
      <c r="G40" s="66"/>
      <c r="H40" s="54"/>
      <c r="I40" s="27" t="e">
        <f>H40/G40*100</f>
        <v>#DIV/0!</v>
      </c>
      <c r="J40" s="7">
        <f>G40-H40</f>
        <v>0</v>
      </c>
      <c r="K40" s="57"/>
    </row>
    <row r="41" spans="1:11" ht="101.25">
      <c r="A41" s="4" t="s">
        <v>30</v>
      </c>
      <c r="B41" s="9" t="s">
        <v>23</v>
      </c>
      <c r="C41" s="30" t="s">
        <v>28</v>
      </c>
      <c r="D41" s="6">
        <v>41037300</v>
      </c>
      <c r="E41" s="6"/>
      <c r="F41" s="15">
        <f>49561700+198247000</f>
        <v>247808700</v>
      </c>
      <c r="G41" s="15">
        <v>56251800</v>
      </c>
      <c r="H41" s="7">
        <v>56251800</v>
      </c>
      <c r="I41" s="27">
        <f>H41/G41*100</f>
        <v>100</v>
      </c>
      <c r="J41" s="7">
        <f>G41-H41</f>
        <v>0</v>
      </c>
      <c r="K41" s="51"/>
    </row>
    <row r="42" spans="1:11" s="24" customFormat="1" ht="40.5">
      <c r="A42" s="11" t="s">
        <v>24</v>
      </c>
      <c r="B42" s="12"/>
      <c r="C42" s="12"/>
      <c r="D42" s="13"/>
      <c r="E42" s="13"/>
      <c r="F42" s="2">
        <f>SUM(F41:F41)</f>
        <v>247808700</v>
      </c>
      <c r="G42" s="2">
        <f>SUM(G37:G41)</f>
        <v>56251800</v>
      </c>
      <c r="H42" s="2">
        <f>SUM(H37:H41)</f>
        <v>56251800</v>
      </c>
      <c r="I42" s="28">
        <f>H42/G42*100</f>
        <v>100</v>
      </c>
      <c r="J42" s="2">
        <f>J41+J40</f>
        <v>0</v>
      </c>
      <c r="K42" s="8">
        <f>SUM(K37:K41)</f>
        <v>0</v>
      </c>
    </row>
    <row r="43" spans="1:11" s="24" customFormat="1" ht="40.5">
      <c r="A43" s="11" t="s">
        <v>25</v>
      </c>
      <c r="B43" s="12"/>
      <c r="C43" s="12"/>
      <c r="D43" s="13"/>
      <c r="E43" s="13"/>
      <c r="F43" s="2">
        <f>F34+F42</f>
        <v>2838499700</v>
      </c>
      <c r="G43" s="2">
        <f>G34+G42</f>
        <v>665200600</v>
      </c>
      <c r="H43" s="8">
        <f>H34+H42</f>
        <v>664879300</v>
      </c>
      <c r="I43" s="28">
        <f>H43/G43*100</f>
        <v>99.95169878078883</v>
      </c>
      <c r="J43" s="8">
        <f>J34+J42</f>
        <v>321300</v>
      </c>
      <c r="K43" s="8">
        <f>K34+K42</f>
        <v>0</v>
      </c>
    </row>
    <row r="44" spans="1:11" s="24" customFormat="1" ht="40.5">
      <c r="A44" s="11" t="s">
        <v>26</v>
      </c>
      <c r="B44" s="12"/>
      <c r="C44" s="12"/>
      <c r="D44" s="13"/>
      <c r="E44" s="13"/>
      <c r="F44" s="2">
        <f>F35+F42</f>
        <v>4495688700</v>
      </c>
      <c r="G44" s="2">
        <f>G35+G42</f>
        <v>1080170500</v>
      </c>
      <c r="H44" s="8">
        <f>H35+H42</f>
        <v>1079849200</v>
      </c>
      <c r="I44" s="28">
        <f>H44/G44*100</f>
        <v>99.97025469590217</v>
      </c>
      <c r="J44" s="8">
        <f>J35+J42</f>
        <v>321300</v>
      </c>
      <c r="K44" s="8">
        <f>K35+K42</f>
        <v>0</v>
      </c>
    </row>
    <row r="45" spans="1:11" s="24" customFormat="1" ht="22.5">
      <c r="A45" s="11"/>
      <c r="B45" s="40"/>
      <c r="C45" s="40"/>
      <c r="D45" s="41"/>
      <c r="E45" s="41"/>
      <c r="F45" s="37"/>
      <c r="G45" s="37"/>
      <c r="H45" s="42"/>
      <c r="I45" s="43"/>
      <c r="J45" s="42"/>
      <c r="K45" s="63"/>
    </row>
    <row r="46" spans="1:11" s="24" customFormat="1" ht="22.5">
      <c r="A46" s="31"/>
      <c r="B46" s="32"/>
      <c r="C46" s="32"/>
      <c r="D46" s="33"/>
      <c r="E46" s="33"/>
      <c r="F46" s="34"/>
      <c r="G46" s="73"/>
      <c r="H46" s="35"/>
      <c r="I46" s="36"/>
      <c r="J46" s="35"/>
      <c r="K46" s="58"/>
    </row>
    <row r="47" spans="1:11" s="81" customFormat="1" ht="22.5">
      <c r="A47" s="31"/>
      <c r="B47" s="32"/>
      <c r="C47" s="32"/>
      <c r="D47" s="33"/>
      <c r="E47" s="33"/>
      <c r="F47" s="34"/>
      <c r="G47" s="73"/>
      <c r="H47" s="35"/>
      <c r="I47" s="36"/>
      <c r="J47" s="35"/>
      <c r="K47" s="58"/>
    </row>
    <row r="48" spans="1:11" s="82" customFormat="1" ht="22.5" customHeight="1">
      <c r="A48" s="127"/>
      <c r="B48" s="127"/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s="82" customFormat="1" ht="22.5">
      <c r="A49" s="128"/>
      <c r="B49" s="128"/>
      <c r="C49" s="128"/>
      <c r="D49" s="128"/>
      <c r="E49" s="128"/>
      <c r="F49" s="128"/>
      <c r="G49" s="128"/>
      <c r="H49" s="128"/>
      <c r="I49" s="128"/>
      <c r="J49" s="128"/>
      <c r="K49" s="128"/>
    </row>
    <row r="50" spans="1:11" s="82" customFormat="1" ht="23.25">
      <c r="A50" s="25"/>
      <c r="B50" s="25"/>
      <c r="C50" s="25"/>
      <c r="D50" s="25"/>
      <c r="E50" s="25"/>
      <c r="F50" s="26"/>
      <c r="G50" s="74"/>
      <c r="H50" s="25"/>
      <c r="I50" s="29"/>
      <c r="J50" s="25"/>
      <c r="K50" s="59"/>
    </row>
    <row r="51" spans="1:11" s="82" customFormat="1" ht="21" customHeight="1">
      <c r="A51" s="129"/>
      <c r="B51" s="130"/>
      <c r="C51" s="130"/>
      <c r="D51" s="130"/>
      <c r="E51" s="130"/>
      <c r="F51" s="118"/>
      <c r="G51" s="118"/>
      <c r="H51" s="119"/>
      <c r="I51" s="119"/>
      <c r="J51" s="119"/>
      <c r="K51" s="120"/>
    </row>
    <row r="52" spans="1:11" s="82" customFormat="1" ht="20.25">
      <c r="A52" s="129"/>
      <c r="B52" s="130"/>
      <c r="C52" s="130"/>
      <c r="D52" s="130"/>
      <c r="E52" s="130"/>
      <c r="F52" s="83"/>
      <c r="G52" s="83"/>
      <c r="H52" s="84"/>
      <c r="I52" s="86"/>
      <c r="J52" s="119"/>
      <c r="K52" s="120"/>
    </row>
    <row r="53" spans="1:11" s="82" customFormat="1" ht="25.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</row>
    <row r="54" spans="1:11" s="82" customFormat="1" ht="23.25">
      <c r="A54" s="87"/>
      <c r="B54" s="88"/>
      <c r="C54" s="88"/>
      <c r="D54" s="89"/>
      <c r="E54" s="89"/>
      <c r="F54" s="90"/>
      <c r="G54" s="90"/>
      <c r="H54" s="91"/>
      <c r="I54" s="92"/>
      <c r="J54" s="93"/>
      <c r="K54" s="59"/>
    </row>
    <row r="55" spans="1:11" s="82" customFormat="1" ht="23.25">
      <c r="A55" s="94"/>
      <c r="B55" s="95"/>
      <c r="C55" s="95"/>
      <c r="D55" s="89"/>
      <c r="E55" s="96"/>
      <c r="F55" s="97"/>
      <c r="G55" s="97"/>
      <c r="H55" s="98"/>
      <c r="I55" s="92"/>
      <c r="J55" s="93"/>
      <c r="K55" s="59"/>
    </row>
    <row r="56" spans="1:11" s="82" customFormat="1" ht="23.25" hidden="1">
      <c r="A56" s="94"/>
      <c r="B56" s="95"/>
      <c r="C56" s="95"/>
      <c r="D56" s="89"/>
      <c r="E56" s="96"/>
      <c r="F56" s="97"/>
      <c r="G56" s="97"/>
      <c r="H56" s="99"/>
      <c r="I56" s="92"/>
      <c r="J56" s="93"/>
      <c r="K56" s="59"/>
    </row>
    <row r="57" spans="1:11" s="82" customFormat="1" ht="23.25" hidden="1">
      <c r="A57" s="100"/>
      <c r="B57" s="95"/>
      <c r="C57" s="95"/>
      <c r="D57" s="89"/>
      <c r="E57" s="96"/>
      <c r="F57" s="97"/>
      <c r="G57" s="97"/>
      <c r="H57" s="101"/>
      <c r="I57" s="92"/>
      <c r="J57" s="93"/>
      <c r="K57" s="102"/>
    </row>
    <row r="58" spans="1:11" s="82" customFormat="1" ht="23.25" hidden="1">
      <c r="A58" s="100"/>
      <c r="B58" s="103"/>
      <c r="C58" s="103"/>
      <c r="D58" s="89"/>
      <c r="E58" s="104"/>
      <c r="F58" s="105"/>
      <c r="G58" s="97"/>
      <c r="H58" s="101"/>
      <c r="I58" s="92"/>
      <c r="J58" s="93"/>
      <c r="K58" s="102"/>
    </row>
    <row r="59" spans="1:11" s="82" customFormat="1" ht="23.25" hidden="1">
      <c r="A59" s="106"/>
      <c r="B59" s="16"/>
      <c r="C59" s="16"/>
      <c r="D59" s="89"/>
      <c r="E59" s="104"/>
      <c r="F59" s="105"/>
      <c r="G59" s="97"/>
      <c r="H59" s="101"/>
      <c r="I59" s="92"/>
      <c r="J59" s="93"/>
      <c r="K59" s="102"/>
    </row>
    <row r="60" spans="1:11" s="82" customFormat="1" ht="23.25">
      <c r="A60" s="94"/>
      <c r="B60" s="16"/>
      <c r="C60" s="16"/>
      <c r="D60" s="89"/>
      <c r="E60" s="104"/>
      <c r="F60" s="97"/>
      <c r="G60" s="97"/>
      <c r="H60" s="101"/>
      <c r="I60" s="92"/>
      <c r="J60" s="93"/>
      <c r="K60" s="102"/>
    </row>
    <row r="61" spans="1:11" s="82" customFormat="1" ht="23.25">
      <c r="A61" s="87"/>
      <c r="B61" s="88"/>
      <c r="C61" s="88"/>
      <c r="D61" s="89"/>
      <c r="E61" s="89"/>
      <c r="F61" s="97"/>
      <c r="G61" s="97"/>
      <c r="H61" s="99"/>
      <c r="I61" s="92"/>
      <c r="J61" s="93"/>
      <c r="K61" s="102"/>
    </row>
    <row r="62" spans="1:11" s="82" customFormat="1" ht="23.25" hidden="1">
      <c r="A62" s="87"/>
      <c r="B62" s="88"/>
      <c r="C62" s="88"/>
      <c r="D62" s="89"/>
      <c r="E62" s="89"/>
      <c r="F62" s="97"/>
      <c r="G62" s="107"/>
      <c r="H62" s="99"/>
      <c r="I62" s="92"/>
      <c r="J62" s="93"/>
      <c r="K62" s="102"/>
    </row>
    <row r="63" spans="1:11" s="82" customFormat="1" ht="23.25" hidden="1">
      <c r="A63" s="87"/>
      <c r="B63" s="88"/>
      <c r="C63" s="88"/>
      <c r="D63" s="89"/>
      <c r="E63" s="89"/>
      <c r="F63" s="97"/>
      <c r="G63" s="97"/>
      <c r="H63" s="99"/>
      <c r="I63" s="92"/>
      <c r="J63" s="93"/>
      <c r="K63" s="102"/>
    </row>
    <row r="64" spans="1:11" s="82" customFormat="1" ht="23.25">
      <c r="A64" s="87"/>
      <c r="B64" s="88"/>
      <c r="C64" s="88"/>
      <c r="D64" s="89"/>
      <c r="E64" s="89"/>
      <c r="F64" s="97"/>
      <c r="G64" s="97"/>
      <c r="H64" s="99"/>
      <c r="I64" s="92"/>
      <c r="J64" s="93"/>
      <c r="K64" s="59"/>
    </row>
    <row r="65" spans="1:11" s="82" customFormat="1" ht="23.25" hidden="1">
      <c r="A65" s="100"/>
      <c r="B65" s="88"/>
      <c r="C65" s="88"/>
      <c r="D65" s="89"/>
      <c r="E65" s="96"/>
      <c r="F65" s="97"/>
      <c r="G65" s="97"/>
      <c r="H65" s="99"/>
      <c r="I65" s="92"/>
      <c r="J65" s="93"/>
      <c r="K65" s="59"/>
    </row>
    <row r="66" spans="1:11" s="82" customFormat="1" ht="23.25" hidden="1">
      <c r="A66" s="100"/>
      <c r="B66" s="88"/>
      <c r="C66" s="88"/>
      <c r="D66" s="89"/>
      <c r="E66" s="96"/>
      <c r="F66" s="97"/>
      <c r="G66" s="97"/>
      <c r="H66" s="99"/>
      <c r="I66" s="92"/>
      <c r="J66" s="93"/>
      <c r="K66" s="59"/>
    </row>
    <row r="67" spans="1:11" s="82" customFormat="1" ht="23.25">
      <c r="A67" s="100"/>
      <c r="B67" s="108"/>
      <c r="C67" s="108"/>
      <c r="D67" s="89"/>
      <c r="E67" s="96"/>
      <c r="F67" s="97"/>
      <c r="G67" s="97"/>
      <c r="H67" s="99"/>
      <c r="I67" s="92"/>
      <c r="J67" s="93"/>
      <c r="K67" s="59"/>
    </row>
    <row r="68" spans="1:11" s="82" customFormat="1" ht="23.25">
      <c r="A68" s="109"/>
      <c r="B68" s="108"/>
      <c r="C68" s="108"/>
      <c r="D68" s="89"/>
      <c r="E68" s="96"/>
      <c r="F68" s="97"/>
      <c r="G68" s="97"/>
      <c r="H68" s="99"/>
      <c r="I68" s="92"/>
      <c r="J68" s="93"/>
      <c r="K68" s="102"/>
    </row>
    <row r="69" spans="1:11" s="82" customFormat="1" ht="23.25" hidden="1">
      <c r="A69" s="100"/>
      <c r="B69" s="108"/>
      <c r="C69" s="108"/>
      <c r="D69" s="89"/>
      <c r="E69" s="96"/>
      <c r="F69" s="97"/>
      <c r="G69" s="97"/>
      <c r="H69" s="93"/>
      <c r="I69" s="92"/>
      <c r="J69" s="93"/>
      <c r="K69" s="102"/>
    </row>
    <row r="70" spans="1:11" s="82" customFormat="1" ht="23.25" hidden="1">
      <c r="A70" s="100"/>
      <c r="B70" s="108"/>
      <c r="C70" s="108"/>
      <c r="D70" s="89"/>
      <c r="E70" s="96"/>
      <c r="F70" s="97"/>
      <c r="G70" s="97"/>
      <c r="H70" s="93"/>
      <c r="I70" s="92"/>
      <c r="J70" s="93"/>
      <c r="K70" s="102"/>
    </row>
    <row r="71" spans="1:11" s="82" customFormat="1" ht="23.25" hidden="1">
      <c r="A71" s="100"/>
      <c r="B71" s="108"/>
      <c r="C71" s="108"/>
      <c r="D71" s="89"/>
      <c r="E71" s="96"/>
      <c r="F71" s="97"/>
      <c r="G71" s="97"/>
      <c r="H71" s="93"/>
      <c r="I71" s="92"/>
      <c r="J71" s="93"/>
      <c r="K71" s="102"/>
    </row>
    <row r="72" spans="1:11" s="82" customFormat="1" ht="23.25" hidden="1">
      <c r="A72" s="100"/>
      <c r="B72" s="108"/>
      <c r="C72" s="108"/>
      <c r="D72" s="89"/>
      <c r="E72" s="96"/>
      <c r="F72" s="97"/>
      <c r="G72" s="97"/>
      <c r="H72" s="93"/>
      <c r="I72" s="92"/>
      <c r="J72" s="93"/>
      <c r="K72" s="102"/>
    </row>
    <row r="73" spans="1:11" s="82" customFormat="1" ht="23.25" hidden="1">
      <c r="A73" s="100"/>
      <c r="B73" s="108"/>
      <c r="C73" s="108"/>
      <c r="D73" s="89"/>
      <c r="E73" s="96"/>
      <c r="F73" s="97"/>
      <c r="G73" s="97"/>
      <c r="H73" s="93"/>
      <c r="I73" s="92"/>
      <c r="J73" s="93"/>
      <c r="K73" s="102"/>
    </row>
    <row r="74" spans="1:11" s="81" customFormat="1" ht="22.5">
      <c r="A74" s="31"/>
      <c r="B74" s="110"/>
      <c r="C74" s="110"/>
      <c r="D74" s="104"/>
      <c r="E74" s="104"/>
      <c r="F74" s="105"/>
      <c r="G74" s="105"/>
      <c r="H74" s="105"/>
      <c r="I74" s="111"/>
      <c r="J74" s="105"/>
      <c r="K74" s="112"/>
    </row>
    <row r="75" spans="1:11" s="82" customFormat="1" ht="25.5">
      <c r="A75" s="121"/>
      <c r="B75" s="121"/>
      <c r="C75" s="121"/>
      <c r="D75" s="121"/>
      <c r="E75" s="121"/>
      <c r="F75" s="121"/>
      <c r="G75" s="121"/>
      <c r="H75" s="121"/>
      <c r="I75" s="121"/>
      <c r="J75" s="121"/>
      <c r="K75" s="121"/>
    </row>
    <row r="76" spans="1:11" s="82" customFormat="1" ht="23.25" hidden="1">
      <c r="A76" s="87"/>
      <c r="B76" s="88"/>
      <c r="C76" s="88"/>
      <c r="D76" s="89"/>
      <c r="E76" s="85"/>
      <c r="F76" s="85"/>
      <c r="G76" s="113"/>
      <c r="H76" s="114"/>
      <c r="I76" s="92"/>
      <c r="J76" s="93"/>
      <c r="K76" s="115"/>
    </row>
    <row r="77" spans="1:11" s="82" customFormat="1" ht="23.25" hidden="1">
      <c r="A77" s="100"/>
      <c r="B77" s="108"/>
      <c r="C77" s="108"/>
      <c r="D77" s="89"/>
      <c r="E77" s="96"/>
      <c r="F77" s="97"/>
      <c r="G77" s="116"/>
      <c r="H77" s="114"/>
      <c r="I77" s="92"/>
      <c r="J77" s="93"/>
      <c r="K77" s="85"/>
    </row>
    <row r="78" spans="1:11" s="82" customFormat="1" ht="23.25">
      <c r="A78" s="87"/>
      <c r="B78" s="108"/>
      <c r="C78" s="117"/>
      <c r="D78" s="89"/>
      <c r="E78" s="89"/>
      <c r="F78" s="97"/>
      <c r="G78" s="97"/>
      <c r="H78" s="93"/>
      <c r="I78" s="92"/>
      <c r="J78" s="93"/>
      <c r="K78" s="59"/>
    </row>
    <row r="79" spans="1:11" s="81" customFormat="1" ht="22.5">
      <c r="A79" s="31"/>
      <c r="B79" s="110"/>
      <c r="C79" s="110"/>
      <c r="D79" s="104"/>
      <c r="E79" s="104"/>
      <c r="F79" s="105"/>
      <c r="G79" s="105"/>
      <c r="H79" s="105"/>
      <c r="I79" s="111"/>
      <c r="J79" s="105"/>
      <c r="K79" s="112"/>
    </row>
    <row r="80" spans="1:11" s="81" customFormat="1" ht="22.5">
      <c r="A80" s="31"/>
      <c r="B80" s="110"/>
      <c r="C80" s="110"/>
      <c r="D80" s="104"/>
      <c r="E80" s="104"/>
      <c r="F80" s="105"/>
      <c r="G80" s="105"/>
      <c r="H80" s="112"/>
      <c r="I80" s="111"/>
      <c r="J80" s="112"/>
      <c r="K80" s="112"/>
    </row>
    <row r="81" spans="1:10" ht="23.25">
      <c r="A81" s="31"/>
      <c r="B81" s="32"/>
      <c r="C81" s="32"/>
      <c r="D81" s="44"/>
      <c r="E81" s="44"/>
      <c r="F81" s="38"/>
      <c r="G81" s="76"/>
      <c r="H81" s="45"/>
      <c r="I81" s="46"/>
      <c r="J81" s="45"/>
    </row>
    <row r="82" spans="1:10" ht="23.25">
      <c r="A82" s="31"/>
      <c r="B82" s="32"/>
      <c r="C82" s="32"/>
      <c r="D82" s="44"/>
      <c r="E82" s="44"/>
      <c r="F82" s="38"/>
      <c r="G82" s="76"/>
      <c r="H82" s="45"/>
      <c r="I82" s="46"/>
      <c r="J82" s="45"/>
    </row>
    <row r="83" spans="1:10" ht="23.25">
      <c r="A83" s="31"/>
      <c r="B83" s="32"/>
      <c r="C83" s="32"/>
      <c r="D83" s="44"/>
      <c r="E83" s="44"/>
      <c r="F83" s="38"/>
      <c r="G83" s="76"/>
      <c r="H83" s="45"/>
      <c r="I83" s="46"/>
      <c r="J83" s="45"/>
    </row>
    <row r="84" spans="1:10" ht="23.25">
      <c r="A84" s="31"/>
      <c r="B84" s="32"/>
      <c r="C84" s="32"/>
      <c r="D84" s="44"/>
      <c r="E84" s="44"/>
      <c r="F84" s="38"/>
      <c r="G84" s="76"/>
      <c r="H84" s="45"/>
      <c r="I84" s="46"/>
      <c r="J84" s="45"/>
    </row>
    <row r="85" spans="1:10" ht="23.25">
      <c r="A85" s="31"/>
      <c r="B85" s="32"/>
      <c r="C85" s="32"/>
      <c r="D85" s="44"/>
      <c r="E85" s="44"/>
      <c r="F85" s="38"/>
      <c r="G85" s="76"/>
      <c r="H85" s="45"/>
      <c r="I85" s="46"/>
      <c r="J85" s="45"/>
    </row>
    <row r="86" spans="1:10" ht="23.25">
      <c r="A86" s="31"/>
      <c r="B86" s="32"/>
      <c r="C86" s="32"/>
      <c r="D86" s="44"/>
      <c r="E86" s="44"/>
      <c r="F86" s="38"/>
      <c r="G86" s="76"/>
      <c r="H86" s="45"/>
      <c r="I86" s="46"/>
      <c r="J86" s="45"/>
    </row>
    <row r="87" spans="1:11" s="50" customFormat="1" ht="23.25">
      <c r="A87" s="47"/>
      <c r="B87" s="48"/>
      <c r="C87" s="48"/>
      <c r="D87" s="1"/>
      <c r="E87" s="1"/>
      <c r="F87" s="39"/>
      <c r="G87" s="75"/>
      <c r="H87" s="79"/>
      <c r="I87" s="49"/>
      <c r="J87" s="1"/>
      <c r="K87" s="65"/>
    </row>
  </sheetData>
  <sheetProtection/>
  <mergeCells count="26">
    <mergeCell ref="A1:K1"/>
    <mergeCell ref="A2:K2"/>
    <mergeCell ref="A4:A5"/>
    <mergeCell ref="B4:B5"/>
    <mergeCell ref="C4:C5"/>
    <mergeCell ref="D4:D5"/>
    <mergeCell ref="E4:E5"/>
    <mergeCell ref="F4:G4"/>
    <mergeCell ref="H4:I4"/>
    <mergeCell ref="J4:J5"/>
    <mergeCell ref="K4:K5"/>
    <mergeCell ref="A6:K6"/>
    <mergeCell ref="A36:K36"/>
    <mergeCell ref="A48:K48"/>
    <mergeCell ref="A49:K49"/>
    <mergeCell ref="A51:A52"/>
    <mergeCell ref="B51:B52"/>
    <mergeCell ref="C51:C52"/>
    <mergeCell ref="D51:D52"/>
    <mergeCell ref="E51:E52"/>
    <mergeCell ref="F51:G51"/>
    <mergeCell ref="H51:I51"/>
    <mergeCell ref="J51:J52"/>
    <mergeCell ref="K51:K52"/>
    <mergeCell ref="A53:K53"/>
    <mergeCell ref="A75:K75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2023-07-24T06:49:41Z</dcterms:modified>
  <cp:category/>
  <cp:version/>
  <cp:contentType/>
  <cp:contentStatus/>
</cp:coreProperties>
</file>