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215" activeTab="0"/>
  </bookViews>
  <sheets>
    <sheet name="ооо" sheetId="1" r:id="rId1"/>
  </sheets>
  <definedNames>
    <definedName name="OLE_LINK3" localSheetId="0">'ооо'!#REF!</definedName>
    <definedName name="_xlnm.Print_Titles" localSheetId="0">'ооо'!$7:$10</definedName>
    <definedName name="_xlnm.Print_Area" localSheetId="0">'ооо'!$A$1:$S$131</definedName>
  </definedNames>
  <calcPr fullCalcOnLoad="1"/>
</workbook>
</file>

<file path=xl/sharedStrings.xml><?xml version="1.0" encoding="utf-8"?>
<sst xmlns="http://schemas.openxmlformats.org/spreadsheetml/2006/main" count="373" uniqueCount="281">
  <si>
    <t>№ п/п</t>
  </si>
  <si>
    <t>усього</t>
  </si>
  <si>
    <t>в тому числі за рахунок:</t>
  </si>
  <si>
    <t>Кошторисна вартість об’єкта, тис. гривень</t>
  </si>
  <si>
    <t>Найменування інвестиційної програми і проектів регіонального розвитку та їх місцезнаходження, вид робіт</t>
  </si>
  <si>
    <t>Реконструкція резервуару запасу чистої води в місті Сторожинець Чернівецької області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</si>
  <si>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</si>
  <si>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</si>
  <si>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 xml:space="preserve">затвердженої рішенням  _______ї сесії обласної ради ___________   скликання </t>
  </si>
  <si>
    <t>від  ___________  2020р.  № ___________</t>
  </si>
  <si>
    <t>коштів місцевого бюджету</t>
  </si>
  <si>
    <t>інших джерел</t>
  </si>
  <si>
    <t>коштів державного бюджету</t>
  </si>
  <si>
    <t>орієнтовний залишок на 01.01.2022</t>
  </si>
  <si>
    <t xml:space="preserve">Придбання системи діагностування та профілактики серцево-судинних та судинно-мозкових захворювань ОКНП «Чернівецький обласний клінічний кардіологічний центр» </t>
  </si>
  <si>
    <t>"Придбання вуличних тренажерів в населені пункти Сокирянської територіальної громади для формування здорової нації"</t>
  </si>
  <si>
    <t>Створення індустріального парку «Вікнянський» на території Вікнянської ТГ Чернівецької області</t>
  </si>
  <si>
    <t>Створення умов для розвитку малого та середнього бізнесу на території Вікнянської ТГ шляхом забезпечення функціонування Вікнянського фонду підтримки підприємництва</t>
  </si>
  <si>
    <t>2022-2023</t>
  </si>
  <si>
    <t>2022-2024</t>
  </si>
  <si>
    <t>Впровадження інноваційних технологій в освітній та науково-дослідний процес Новоселицького медичного фахового коледжу</t>
  </si>
  <si>
    <t>Обсяг фінансування у 2022 рік, тис. гривень:</t>
  </si>
  <si>
    <t>Обсяг фінансування у 2023 рік, тис. гривень:</t>
  </si>
  <si>
    <t>Обсяг фінансування у 2022-2023 роках, тис. гривень:</t>
  </si>
  <si>
    <t>ТзОВ " ПРОЕКСП" від 05.12.2018 № V-0517-18/ПРОЕКСП</t>
  </si>
  <si>
    <t>Будівництво районного будинку культури з залом на 500 місць в м.Сокиряни</t>
  </si>
  <si>
    <t>ТЗОВ " Експертиза МВК» від  24.06.2021 № 35246</t>
  </si>
  <si>
    <t>Наказ Департаменту капітального будівництва, містобудування та архітектури облдержадміністрацї від 01.09.2021 №146</t>
  </si>
  <si>
    <t>ДП «Укрдержбуд експертиза» №26-0804-19/2 від 10.12.2019</t>
  </si>
  <si>
    <t>Наказ ДКБ та ДГ №236 від 13.12.19</t>
  </si>
  <si>
    <t>ДП «Укрдержбуд експертиза» висновок №26-0069-17 від 31.01.2017</t>
  </si>
  <si>
    <t>Рішенням сесії Глибоцької селищної радии від  31.01.2017№1/2</t>
  </si>
  <si>
    <t>ДП «Укрдержбуд експертиза» висновок від 10.06.2021 № 26-0106/01-21</t>
  </si>
  <si>
    <t>Наказ Департаменту капітального будівництва, містобудування та архітектури ОДА від 11.06.2021 № 103</t>
  </si>
  <si>
    <t>ДП «Укрдержбуд експертиза» №26-0344-19/2 від 29.08.2019</t>
  </si>
  <si>
    <t xml:space="preserve">Наказ ДКБ та ДГ   від 11.09.2019 №161 </t>
  </si>
  <si>
    <t>ТзОВ  "Експертиза МВК" від 16.08.2021 №36057</t>
  </si>
  <si>
    <t>Наказ Департаменту капітального будівництва, містобудування та архітектури від 16.08.2021 №137</t>
  </si>
  <si>
    <t>ДП «Укрдержбуд експертиза» №26-0790-19/2  від 15.11.2019</t>
  </si>
  <si>
    <t>Наказ ДКБ та ДГ №220 від 22.11.2019</t>
  </si>
  <si>
    <t>Наказ управління капітального будівництва ОДА  від 10.12.2018 №159</t>
  </si>
  <si>
    <t>ТзОВ  "Експертиза МВК" від 16.08.2021 №26-0294/01-21</t>
  </si>
  <si>
    <t>Наказ Департаменту капітального будівництва, містобудування та архітектури ОДА від 26.07.2021 №130.1</t>
  </si>
  <si>
    <t>Документацыя вигототовляэться</t>
  </si>
  <si>
    <t>ДП «Укрдержбуд експертиза» №26-0544-20 від 08.10.2020</t>
  </si>
  <si>
    <t>ДП «Укрдержбуд експертиза» від 28.12.2020 № 26-0671-20</t>
  </si>
  <si>
    <t>Наказ Селятинського закладу ЗСО І-ІІІ ст ім. О.Зайця Селятинської сільської ради</t>
  </si>
  <si>
    <t>ДП «Укрдержбуд експертиза» від 13.04.2020 № 26-0181-20</t>
  </si>
  <si>
    <t xml:space="preserve">Документація виготовляється </t>
  </si>
  <si>
    <t>ДП «Укрдержбуд експертиза» від 01.10.2020 № 26-0497-20</t>
  </si>
  <si>
    <t>Рішення виконавчого комітету Герцаївської міської ради від 01.10.2020 № 40</t>
  </si>
  <si>
    <t>ДП «Укрдержбуд експертиза"  від 03.06.2020 № 34837</t>
  </si>
  <si>
    <t xml:space="preserve">ДП «Укрдержбуд експертиза" від 03.01.2019 № 26-1022-18/2 </t>
  </si>
  <si>
    <t>Рішення виконавчого комітету Великокучурівської сільської ради від 10.06.2021 № 89</t>
  </si>
  <si>
    <t>Рішення виконавчого комітету Кадубовецької сільської ради від 28.05.2021 № 1-8/2021 "Про створення про створення КП  " Кадуб-сервіс""</t>
  </si>
  <si>
    <t>ДП                                         «Укрдержекспертиза» від 08.06.2021 №26-0217/01-21</t>
  </si>
  <si>
    <t>Наказ Департаменту капітального будівництва, містобудування та архітектури ОДА  від 25.08.2021 №141</t>
  </si>
  <si>
    <t>ДП «Укрдержбуд експертиза» від 27.02.2020 № 26-0019-20/2</t>
  </si>
  <si>
    <t>Рішення сесії Сокирянської міської ради  від 08.09.2020 №876/72-20</t>
  </si>
  <si>
    <t>ДП «Укрдержбуд експертиза" від 01.09.2020 № 26-0331-20</t>
  </si>
  <si>
    <t>Наказ Департаменту містобудівного комплексу та земельних відносин від 02.09.2020 № 75</t>
  </si>
  <si>
    <t>ДП «Укрдержбуд експертиза»від 23.09.2019 № 26-0516-19/2</t>
  </si>
  <si>
    <t>Наказ відділу освіти Хотинської районної державної адміністрації від 01.09.2019 № 98</t>
  </si>
  <si>
    <t>ТОВ " Перша приватна експертиза" від 19.04.2021 № 19/414-04/21/А</t>
  </si>
  <si>
    <t xml:space="preserve">ТзОВ " Експертиза МВК" від 09.06.2021 №34931 </t>
  </si>
  <si>
    <t>ТОВ " Експертиза МВК" від 14.01.2021 № 33101</t>
  </si>
  <si>
    <t xml:space="preserve">ДП «Укрдержбуд експертиза»  від 13.10.2020 № 26-0424-20 </t>
  </si>
  <si>
    <t>Наказ ОКНП " Буковинський клінічний онкологічний центр" від 18.01.2021 № 127</t>
  </si>
  <si>
    <t xml:space="preserve">ДП «Укрдержбуд експертиза» від 03.07.2020 № 26-0292-20/2 </t>
  </si>
  <si>
    <t>Наказ ЧОДКЛ від 06.07.2020№ 115</t>
  </si>
  <si>
    <t>Наказ КНП " Кельменецька центральна районна лікарня Кельменецької районної лікарні від 09.10.2020 № 211</t>
  </si>
  <si>
    <t>ДП «Укрдержбуд експертиза»від 11.06.2021 № 26-0247/01-21</t>
  </si>
  <si>
    <t>ДП «Укрдержбуд експертиза"від 02.06.2021 № 26-0189/01-21</t>
  </si>
  <si>
    <t>рішення Конятинської сільської ради від 02.06.2021 № 25/08</t>
  </si>
  <si>
    <t>ДП Укрдержбудекспертиза  №26-0228/01-21 від 14.06.2021</t>
  </si>
  <si>
    <t>наказ Департаменту  капітального будівництва, містобудування та архітектури обласної державної адміністрації від 14.06.2021 №10</t>
  </si>
  <si>
    <t>ТОВ "Експертиза МВК" від 17.05.2021  №34495</t>
  </si>
  <si>
    <t>наказ Департаменту  капітального будівництва, містобудування та архітектури обласної державної адміністрації від 08.06.2021 №98</t>
  </si>
  <si>
    <t>ДП Укрдержбудекспертиза  №26-0159-20 від 21.09.2020</t>
  </si>
  <si>
    <t>наказ Департаментудепартаменту капітального будівництва , містобудування та архітектури обласної державної адміністрації від 30.06.2021 №156</t>
  </si>
  <si>
    <t>ДП Укрдержбудекспертиза  №26-0248/01-21 від 15.06.2021</t>
  </si>
  <si>
    <t>рішення  Красноїльської сільської ради від 11.06.2021 №28</t>
  </si>
  <si>
    <t>ТОВ "Експертиза МВК" від 24.06.2020 №29509</t>
  </si>
  <si>
    <t>рішення сесії Новодністровської міської ради від 30.07.2021 №181</t>
  </si>
  <si>
    <t>ТОВ "Експертиза МВК" від 02.06.2021 №34816</t>
  </si>
  <si>
    <t>рішення Глибоцької селищної ради від 03.06.2021 №5/82</t>
  </si>
  <si>
    <t>ДП «Укрдержбуд експертиза» від 18.12.2020 № 26-0682-20</t>
  </si>
  <si>
    <t>Наказ ДКБ та ДГ від 04.01.2021 № 2</t>
  </si>
  <si>
    <t>№26-00116-09/1 від 20.08.09; №26-00059.12/2/КД від 27.02.2012</t>
  </si>
  <si>
    <t>Наказ УКБ ОДА №17 від 27.02.2012</t>
  </si>
  <si>
    <t>ДП Укрдержбудекспертиза  №26-0758-16/2  від 03.11.2016</t>
  </si>
  <si>
    <t>Наказ УКБ ОДА №128 від 08.11.2016</t>
  </si>
  <si>
    <t>ТзОВ  "Українська міжрегіональна будівельна експертиза" № 00401-19 від 29.01.2019</t>
  </si>
  <si>
    <t>Наказ ДКБ та ДГ №35 від 11.02.2020</t>
  </si>
  <si>
    <t>ДП «Укрдержбудекспертиза» від24.03.2020 №26-0136-20</t>
  </si>
  <si>
    <t xml:space="preserve">Наказ Департаменту капітального будівництва, містобудування та архітектури №100  від 09.06.2021  </t>
  </si>
  <si>
    <t>2022-2026</t>
  </si>
  <si>
    <t>Обласне КНП " Чернівецька обласна дитяча лікарня</t>
  </si>
  <si>
    <t>Обласне КНП " Чернівецька обласна клінічна  лікарня</t>
  </si>
  <si>
    <t>МВК ТЗОВ" Експертиза МВК № 34214 від 28.04.2021</t>
  </si>
  <si>
    <t>Наказ Департаменту капітального будівництва, містобудування та архітектури № 101 від 09.06.2021 року</t>
  </si>
  <si>
    <t>-</t>
  </si>
  <si>
    <t>ДП «Укрдержбуд експертиза» від  08.10.2020 № 260551-20</t>
  </si>
  <si>
    <t>ДП «Укрдержбуд експертиза» висновок від 27.05.2021 № 26-0185/01-21</t>
  </si>
  <si>
    <t>ДП «Укрдержбуд експертиза»від 28.09.2020 № 26-0509-20</t>
  </si>
  <si>
    <t>Рішення сесії Веренчанської сільської ради від 14.06.2021 № 619-9/202</t>
  </si>
  <si>
    <t>ДП «Укрдержбуд експертиза»від 16.10.2020 № 26.05.53-20</t>
  </si>
  <si>
    <t>Наказ ЧОКЛ від 21.10.2020 № 208</t>
  </si>
  <si>
    <t>ДП «Укрдержбуд експертиза"від 15.06.2021 №26-052/01-21</t>
  </si>
  <si>
    <t>Документація виготовляється</t>
  </si>
  <si>
    <t>ДП «Укрдержбуд експертиза» №26-0250/01-21 від 11.06.2021</t>
  </si>
  <si>
    <t>наказ багатопрофільного ліцею від 11.06.2021 № 36</t>
  </si>
  <si>
    <t>Тзов " Експертиза МВК від02.06.2021 № 34817</t>
  </si>
  <si>
    <t>Наказ ЧОЦСК від 08.06.2021 № 38</t>
  </si>
  <si>
    <t>Рішення сесії Вікнянської сільської ради від 20.05.2021 № 125/2-5/2021</t>
  </si>
  <si>
    <t>Рішення сесії вікнянської сільської ради від 20.05.2021 № 125/1-5/2021</t>
  </si>
  <si>
    <t>ДП «Укрдержбуд експертиза» висновок №26-0499-20 від 05.10.2020</t>
  </si>
  <si>
    <t>Наказ УДСУ з Надзвичайних ситуацій від 30.01.2018 № 17-о</t>
  </si>
  <si>
    <t>ЕКСПЕРТНА ОЦІНКА ТОВ " Експертиза МВК" від 14.06.2021 №35030</t>
  </si>
  <si>
    <t>Рішення сільської ради від 15.06.2021 №35030</t>
  </si>
  <si>
    <t>ТОВ "Експертиза МВК від 11.06.2021 №34998</t>
  </si>
  <si>
    <t>Рішення виконавчого комітету Заставнянської міської ради від 14.06.2021 №76</t>
  </si>
  <si>
    <t>Рішення виконавчого комітету Вашківецької с/р від 14.06.2021 № 66</t>
  </si>
  <si>
    <t xml:space="preserve">ЕКСПЕРТНА ОЦІНКАТзОВ " Експертиза МВК від 27.04.2021 № 34171 </t>
  </si>
  <si>
    <t>Рішення сесії Чагорської сільської ради від 27.05.2021 №110-5/2021</t>
  </si>
  <si>
    <t>ЕКСПЕРТНА ОЦІНКАТзОВ " Експертиза МВК від 11.06.2021 №34996</t>
  </si>
  <si>
    <t>Рішення виконкому Заставнівської міської ради від 14.06.2021 № 77</t>
  </si>
  <si>
    <t xml:space="preserve">ДП Укрдержбудекспертиза від 10.06.2021 №26-0230/01-21 </t>
  </si>
  <si>
    <t>Рішення виконавчого комітету Банилівської сільської ради від 14.06.2021 № 76</t>
  </si>
  <si>
    <t>ТОВ "Експертиза МВК від09.04.2021 №33858</t>
  </si>
  <si>
    <t>Рішення виконавчого комітету Хотинської міської ради від 16.04.2021 №52/04</t>
  </si>
  <si>
    <t xml:space="preserve"> ТОВ " Експертиза МВК" від  31.03.2021 № 33707</t>
  </si>
  <si>
    <t>Рішення виконкому Хотинської міської ради від 16.04.202 № 51/04</t>
  </si>
  <si>
    <t>ДП «Укрдержбудекспертиза» від 17.08.2018 № 26-0633-18</t>
  </si>
  <si>
    <t>Наказ УКБ ОДА від 22.08.2018 № 68</t>
  </si>
  <si>
    <t>ДП "Укрдержбудекспертиза"  від 26.10.2018 № 26-0875-18/2</t>
  </si>
  <si>
    <t>Наказ УКБ ОДА від 29.10.2018                              № 124</t>
  </si>
  <si>
    <t>ДП« Укрдержбудекспертиза» філія у Чернівецькій області від 29.03.2021 № 26-0051/01-21</t>
  </si>
  <si>
    <t>Наказ Департаменту капітального будівництва, містобудування та архітектури від 16.04.2021 №66</t>
  </si>
  <si>
    <t>ДП Укрдержбудекспертиза  №26-0201/01-21 від 03.06.2021</t>
  </si>
  <si>
    <t>ДП Укрдержбудекспертиза  №26-0145/01-21 від 13.05.2021</t>
  </si>
  <si>
    <t xml:space="preserve">Впровадження ранньої ендоскопічної діагностики важких захворювань та проведення малоінвазивних високотехнологічних операцій на базі КНП «Хотинська багатопрофільна лікарня» </t>
  </si>
  <si>
    <t>рішення Сторожинецької міської ради від 08.06.2021 №113</t>
  </si>
  <si>
    <t>«Капітальний ремонт приміщень Брусницького закладу дошкільної освіти (ясла-садок) в с.Брусниця</t>
  </si>
  <si>
    <t>Експертна оцінка  МВК ТЗОВ" Експертиза МВК від 10.06.2021 № 34963</t>
  </si>
  <si>
    <t>Будівництво дошкільного навчального закладу в с.Карапчів Вижницького району</t>
  </si>
  <si>
    <t xml:space="preserve">Капітальний ремонт стадіону "Дружба" в м. Сторожинець </t>
  </si>
  <si>
    <t xml:space="preserve">Реконструкція  стадіону «Карпати» імені Андрія Гусіна в селищі  Путила </t>
  </si>
  <si>
    <t>Облаштування екскурсійного маршруту історичними пам'ятками Новоселицької ТГ</t>
  </si>
  <si>
    <t xml:space="preserve">Реконструкція Конятинського закладу загальної середнбої освіти I-III ступенів з добудовою функціональних приміщень в с.Конятин Вижницького району </t>
  </si>
  <si>
    <t>Капітальний ремонт стадіону "Колос", за адресою:  м.Сокиряни, вул.О.Кобилянської 19А</t>
  </si>
  <si>
    <t xml:space="preserve">Будівництво інженерних мереж індустріального парку “Хотин Invest” в м.Хотин </t>
  </si>
  <si>
    <t>Створення туристичного продукту "Від Карпатської "Нафтусі" до Карпатського Стоунхенджа Вижницька міська рада</t>
  </si>
  <si>
    <t>Реставраційно-ремонтні роботи будівлі Українського музично-драматичного театру ім.Ольги Кобилянської на пл.Театральній, 4 у м.Чернівцях</t>
  </si>
  <si>
    <t>Ремонт (реставраційний) котельні та системи опалення будівлі Чернівецького обласного краєзнавчого музею (пам'ятки архітектури місцевого значення ХІХ ст., охоронний №09/39-Чв) на вул.О.Кобилянської, 28 у м.Чернівці</t>
  </si>
  <si>
    <t>Реконструкція централізованої системи водовідведення у м.Хотин</t>
  </si>
  <si>
    <t xml:space="preserve">Будівництво  загальноосвітньої школи  І-ІІІ ступенів в с.Давидівка </t>
  </si>
  <si>
    <t xml:space="preserve">Добудова школи з дитячим садком в с.Куликівка </t>
  </si>
  <si>
    <t xml:space="preserve">Реконструкція Самаківського закладу загальної середньої освіти I-III ступенів з добудовою учбових приміщень в с.Самакова Вижницького району </t>
  </si>
  <si>
    <t xml:space="preserve">Капітальний ремонт будівлі Заставнівської гімназії Заставнівської міської ради з термомодернізацією за адресою: вул.Гагаріна 5 м.Заставна </t>
  </si>
  <si>
    <t>ТОВ "Експертиза МВК" від 26.10.2021 № 34673</t>
  </si>
  <si>
    <t>Рішення сесії Хотинської міської ради від 09.06.2021 №96/06</t>
  </si>
  <si>
    <t>ТОВ "Експертиза МВК" від 26.10.2021 № 34670</t>
  </si>
  <si>
    <t>Експертний звіт ТОВ "Експертиза МВК" від 26.10.2021 № 34669</t>
  </si>
  <si>
    <t>Рішення виконкому Хотинської міської ради від 09.06.202 № 69/06</t>
  </si>
  <si>
    <t>Дністровський район</t>
  </si>
  <si>
    <t>ВИЖНИЦЬКИЙ РАЙОН</t>
  </si>
  <si>
    <t>ЧЕРНІВЕЦЬКИЙ РАЙОН</t>
  </si>
  <si>
    <t>до Програми економічного і соціального розвитку Чернівецької області на 2022-2023 роки</t>
  </si>
  <si>
    <t xml:space="preserve">Реконструкція закладу дошкільної освіти в с.Вікно </t>
  </si>
  <si>
    <t>Додаток 4.3</t>
  </si>
  <si>
    <t>2021-2022</t>
  </si>
  <si>
    <t>філія ДП "Укрдержбудекспертиза" у Чернівецькій області від 
09.02.2021 № 26-0009/001-21</t>
  </si>
  <si>
    <t>наказ ЧНУ ім. Ю.Федьковича від 23.02.2021 №107</t>
  </si>
  <si>
    <t>філія ДП "Укрдержбудекспертиза" у Чернівецькій області від 
08.09.2021 № 26-0350/01-21</t>
  </si>
  <si>
    <t>наказ ДКБ, МА від 21.09.2021 №164</t>
  </si>
  <si>
    <t>філія ДП "Укрдержбудекспертиза" від 07.05.2021 №26-0144/08-21</t>
  </si>
  <si>
    <t>наказ ЧНУ ім. Ю.Федьковича від 11.05.2021 №186</t>
  </si>
  <si>
    <t>2016-2022</t>
  </si>
  <si>
    <t>Реконструкція приміщень - В (частина блоку), Г, Д, Р (частини блоку - перехід) ОКНП "Буковинський клінічний онкологічний центр" за адресою: м. Чернівці, вул. Героїв Майдану,242</t>
  </si>
  <si>
    <t xml:space="preserve">ТОВ "Експертиза МВК"  від 27.02.2020 №26729 </t>
  </si>
  <si>
    <t>Наказ ДКБ та ДГ ОДА №39 від 27.02.2020</t>
  </si>
  <si>
    <t>2017-2022</t>
  </si>
  <si>
    <t>ТОВ "Експертиза МВК" від 06.12.2021 №37801</t>
  </si>
  <si>
    <t>Наказ ДКБ ДГ від
 06 грудня 2021 р. №218</t>
  </si>
  <si>
    <t>Філія ДП «Укрдержбудекспертиза» від  01.06.2021 № 26-0205/01-21</t>
  </si>
  <si>
    <t>Наказ Департаменту капітального будівництва, містобудування та архітектури облдержадміністрації від 01.06.2021 №95</t>
  </si>
  <si>
    <t>Реконструкція стадіону на вул. І. Миколайчука, 1 в м. Кіцмань Чернівецької області</t>
  </si>
  <si>
    <t xml:space="preserve">Капітальний ремонт з термомодернізацією Селятинського ЗЗСО І-ІІІ ст. ім.О.Зайця на вул.Шкільна, 3 в с.Селятин </t>
  </si>
  <si>
    <t xml:space="preserve">Приведення матеріально-технічної бази Селятинського закладу дошкільної освіти  до сучасних стандартів організації  навчання і виховання дітей на вул.Шкільна, 1 в с.Селятин </t>
  </si>
  <si>
    <t>Період реалізації (рік начатку і закінчення)</t>
  </si>
  <si>
    <t>Занавнюється для проектів будівництва</t>
  </si>
  <si>
    <t>Всього на області:</t>
  </si>
  <si>
    <t>Всього на району</t>
  </si>
  <si>
    <t>Капітальний ремонт корпусу №1 та благоустрій прилеглої території комунального закладу «Вижницька спеціалізована школа-інтернат І-ІІІ ступенів з наглибленим вивченням окремих предметів та курсів художньо-естетичного циклу імені Назарія Яремчука», на вул.Романа Шухевича, 8 в м.Вижниця</t>
  </si>
  <si>
    <t>Наказ Вижницької спеціалізованої школи -інтернат І-ІІІ ст. з наглибленим вивченням окремих предметів та курсів художньо - естетичного циклу ім. Назарія Яремчука Б/Н</t>
  </si>
  <si>
    <t>Реконструкція (шляхом перепланування) основного лабораторного корпусу ВДЛВМ та незавершених прибудов під арт-центр (без зміни геометричних розмірів їх фундаментів у плані) на вул. Небесної Сотні, 5 в м.Вижниця</t>
  </si>
  <si>
    <t>Рознарядження Вижницької РДА від 15.01.2021 №м3</t>
  </si>
  <si>
    <t>Всього на напряму:</t>
  </si>
  <si>
    <t>Реконструкція водонанижуючих свердловин для водовідвідної галереї на вул.Ю.Гагаріна - Нахімова в м.Чернівці</t>
  </si>
  <si>
    <t xml:space="preserve">Будівництво адміністративної будівлі на вул.Незалежності, 79 в с.Чагор </t>
  </si>
  <si>
    <t>Модернізація матеріальної бази КП "Новоселицька тепломережа" як шлях до накращення системи водовідведення та очистки стічних вод Новоселицької ТГ</t>
  </si>
  <si>
    <t>Реконструкція очисних снаруд каналізації 800м3/добу в смт.Глибока  Чернівецької області</t>
  </si>
  <si>
    <t>Придбання спеціальної техніки (автопідйомника) для натреб громад м.Чернівці</t>
  </si>
  <si>
    <t xml:space="preserve">Будівництво нажежного дена на вул.Хотинській, 3 в м.Сторожинець </t>
  </si>
  <si>
    <t xml:space="preserve">Капітальний ремонт відділень ОКНП «Чернівецький обласний клінічний кардіологічний центр» із заміною мереж на вул.Героїв Майдану, 230 </t>
  </si>
  <si>
    <t>Реконструкція блоку променевої терапії з добудовою приміщення для розміщення лінійного прискорювача з плануючою системою на  вул.Героїв Майдану, 242</t>
  </si>
  <si>
    <t xml:space="preserve">Капітальний ремонт приміщень КНП "Чернівецький обласний центр служби крові" на вул.Українській, 36 </t>
  </si>
  <si>
    <t>Капітальний ремонт відділення патології новонароджених та пульмонологічного в ОКНП "Чернівецька обласна дитяча клінічна лікарня" на вул.Руській, 207 А</t>
  </si>
  <si>
    <t>Капітальний ремонт будівлі «Буковинська лікарня паліативної донамоги» за адресою: вул. Головна, 83Г в с.Вікно</t>
  </si>
  <si>
    <t>Капітальний ремонт лікувального корпусу (літ. «Б») Комунального некомерційного підприємства «Кіцманська багатопрофільна лікарня інтенсивного лікування» на вул.Незалежності, 1 в м.Кіцмань (коригування)</t>
  </si>
  <si>
    <t>Рознарядження Кіцманської міської ради від 11.06.2021 №139-Р</t>
  </si>
  <si>
    <t>Капітальний ремонт будівлі інфекційного корпусу №12 та приймального інфекційного відділення корпусу № 14 обласного комунального некомерційного підприємства «Чернівецька обласна клінічна лікарня» на вул.Головна,137 в м.Чернівці</t>
  </si>
  <si>
    <t>Реконструкція приміщень: цокольного (підвалу), 1, 2, 3, 4, 5, 6 наверхів, фасаду лікарні обласного комунального некомерційного підприємства «Чернівецька лікарня швидкої медичної донамоги» на вул.Фастівська, 2, в м.Чернівці</t>
  </si>
  <si>
    <t>Наказ ОКНП " Обласна лікарня швидкої медичної донамоги" від 30.09.2020 № 164</t>
  </si>
  <si>
    <t>накращення системи надання медичних наслуг шляхом забезпечення освітнього процесу сучасними симуляторами з високим рівнем реалістичності віднавідно до міжнародних стандартів для підготовки фахівців з медичною освітою у Чернівецькому медичному фаховому коледжі</t>
  </si>
  <si>
    <t>Капітальний ремонт наліклінічного та стаціонарного корпусів Комунального некомерційного підприємства Глибоцької районної ради "Глибоцька центральна районна лікарня" (накращення енергоефективності будівель) з провадженням енергозберігаючих технологій на вул.Шевченка 14,  смт Глибока</t>
  </si>
  <si>
    <t xml:space="preserve">Прибудова до приймального відділення Новоселицької центральної  районної лікарні (налогове відділення) в м.Новоселиця       </t>
  </si>
  <si>
    <t>Капітальний ремонт приміщень Кіцманського ЗЗСО І-ІІІ ступенів на вул.І.Миколайчука, 5 в м.Кіцмань</t>
  </si>
  <si>
    <t>Рознарядження виконавчого комітету Кіцманської міської ради від 08.10.2020 № 208-р</t>
  </si>
  <si>
    <t>Реконструкція з добудовою приміщень Великосільської загаальноосвітньої школи I-II ступенів на вул.Германа І., 51 в с.Великосілля (коригування)</t>
  </si>
  <si>
    <t xml:space="preserve">Реконструкція будівлі солдатської їдальні під дошкільний навчальний заклад на вул.Гвардійській, 15 в м.Сторожинець </t>
  </si>
  <si>
    <t>Реконструкція будинку культури на вул.Головній 20-Г в с.Стара Жадова</t>
  </si>
  <si>
    <t>Капітальний ремонт з термомодернізацією будівлі Ржавинецького онарного закладу загальної середньої освіти з влаштуванням снартивних майданчиків за адресою: вул.О.Кобилянської, 7 с.Ржавинці, Чернівецького району</t>
  </si>
  <si>
    <t>Рознарядження Юрковецької сільської ради від 04.06.2021 № 61-осн.</t>
  </si>
  <si>
    <t>рознарядження Брусницької сілької ради  від 25.05.2021 № 123</t>
  </si>
  <si>
    <t xml:space="preserve">Капітальний ремонт з термомодернізацією будівлі нагорілівського закладу загальної середньої освіти за адресою: вул.Грушевського, 36а с.нагорілівка </t>
  </si>
  <si>
    <t>Рознарядження Юрковецької сільської ради від 11.06.2021 № 63-осн.</t>
  </si>
  <si>
    <t xml:space="preserve">Капітальний ремонт незавершиного будівництва корпусу А онарного закладу Мигівський заклад загальної середньої освіти I-III ступенів - заклад дошкільної освіти на вул.Центральна 84 в с.Мигове </t>
  </si>
  <si>
    <t>Капітальний ремонт будівель та благоустрою території багатопрофільного ліцею для обдарованих дітей на вул.Винниченка, 119 в м.Чернівцях</t>
  </si>
  <si>
    <t xml:space="preserve">Реконструкція навчального корпусу із снартивним залом Верхньопетровецького ліцею на вул.Буковинській, 194 в с.Верхні Петрівці </t>
  </si>
  <si>
    <t xml:space="preserve">Реконструкція існуючого клубу під актовий зал загальноосвітньої школи І-ІІІ ступенів на 400 учнів з прибудовою перехідної галереї та двох корпусів на вул.Пантівській ,5 в с.Тисовець </t>
  </si>
  <si>
    <t xml:space="preserve">Капітальний ремонт будівлі Киселівського онарного закладу загальної середньої освіти I-III ступенів Веренчанської сільської ради Чернівецького району Чернівецької області з термомодернізацією за адресою: вул. Велико-Володимирська, 75а с.Киселів </t>
  </si>
  <si>
    <t xml:space="preserve">Реконструкція з добудовою будівлі Красноїльського ДНЗ № 2 на вул.Штефана чел Маре, 135 в                        смт Красноїльськ </t>
  </si>
  <si>
    <t xml:space="preserve">Капітальний ремонт накрівель будівлі Коритненського ЗЗСО I-III ступенів, влаштування навісів, впровадження енергоефективних заходів та влаштування благоустрою в с.Коритне, вул.Головна, 15 Чернівецького району </t>
  </si>
  <si>
    <t xml:space="preserve">Будівництво загальноосвітньої школи 1-3 ст на 650 учнів із дитячим навчальним закладом на вул.Олімпійській, в с.Чагор </t>
  </si>
  <si>
    <t xml:space="preserve">Капітальний ремонт ДНЗ №2 Тонарівської сільської ради с.Тонарівці </t>
  </si>
  <si>
    <t>рішення Тонарівської сільської ради від 27.05.2021 №171-8/21</t>
  </si>
  <si>
    <t>Реконструкція басейну ЗОШ №27 на вул. Воробкевича, 19 у м.Чернівці</t>
  </si>
  <si>
    <t xml:space="preserve">Реконструкція стадіону з улаштування бігових доріжок (секторів для стрибків у довжину, гри у волейбол та стрітбол) на вул. Першотравневій 5-б, смт.Глибока </t>
  </si>
  <si>
    <t xml:space="preserve">Реконструкція снартивної інфраструктури стадіону в с.Вікно </t>
  </si>
  <si>
    <t xml:space="preserve">Прибудова снартивного залу Бочковецького навчально- виховного комплексу «Загальноосвітній навчальний заклад I-III ступенів – дошкільний навчальний заклад» вул.Шкільна, 1 в с.Бочківці </t>
  </si>
  <si>
    <t xml:space="preserve">Капітальний ремонт (облаштування) мультифункціональних снартивних майданчиків на території Заставнівської гімназії за адресою: вул.Гагаріна 5 м.Заставна </t>
  </si>
  <si>
    <t>Реконструкція снартивних майданчиків багатопрофільного ліцею для обдарованих дітей на вул.Винниченка, 119 в м.Чернівці з добудовою Буковинського палацу водних видів снарту - І черга</t>
  </si>
  <si>
    <t>Капітальний ремонт приміщень ігрового та гімнастичного залів снарткомплексу на вул.Небесної Сотні,6 в м.Чернівці</t>
  </si>
  <si>
    <t>Реконструкція існуючої нежитлової будівлі (кінотеатру) з прибудовою під снартивний комплекс на вул.Центральна, 92 в м.Новоселиця</t>
  </si>
  <si>
    <t>Сприяння розвитку підприємництва в сфері надання наслуг, шляхом зміцнення матеріально-технічної бази комунального підприємства «Кадуб-сервіс»  с.Кадубівці</t>
  </si>
  <si>
    <t>Організація сучасного робочого місця працівників підрозділів Кам’янецької сільської ради через модернізацію технічного обладнання, як шлях до удосконалення якості адміністративних наслуг та обслуговування населення та підприємств громади</t>
  </si>
  <si>
    <t>Реконструкція госнадарського двору, будівель та донаміжних приміщень: складу та гаражу-майстерні (літери В1, Г1, К, Л, Н, Ч, Ш, Х за інвентарною справою) зі зміною функції під магазин, кафе-їдальню, громадську вбиральню  та благоустрій території на вул. Коцюбинського, 2 в м. Чернівці</t>
  </si>
  <si>
    <t>Ремонт (реставраційний) частини будівлі Чернівецької обласної універсальної бібліотеки імені Михайла Івасюка на вул. О. Кобилянської м.Чернівці</t>
  </si>
  <si>
    <t>Ремонтно-реставраційні роботи Семінарської церкви Резиденції Буковинського Митроналита на вул. Коцюбинського, 2 у м. Чернівцях - памятки архітектури 1878 р.</t>
  </si>
  <si>
    <t>Реконструкція з добудовою Веренчанської ЗОШ I-III ступеня на вул. Шевченка, 80 в с.Веренчанка Заставнівського району Чернівецької області</t>
  </si>
  <si>
    <t>Реконструкція централізованої системи водонастачання у м.Хотин</t>
  </si>
  <si>
    <t xml:space="preserve">Підвищення якості та доступності надання медичних наслуг для сільського населення, шляхом придбання медичного
обладнання дл КНП "Сокирянська лікарня" та "Сокирянський ЦПМСД" </t>
  </si>
  <si>
    <t xml:space="preserve">Будівництво налогового відділення (акушерський корпус), м.Хотин </t>
  </si>
  <si>
    <t xml:space="preserve">Реконструкція гінекологічного відділення КНП "Кельменецька центральна районна лікарня" під Дністровський паліативний центр на вул.Сагайдачного, 73 в смт Кельменці  </t>
  </si>
  <si>
    <t>Капітальний ремонт ЗЗСО №1 на вул.Шевченка, 11 м.Сокиряни</t>
  </si>
  <si>
    <t xml:space="preserve">Реконструкція  гімназії   на вул.Д.Карвацького, 9-а в с.Клішківці Дністровського району </t>
  </si>
  <si>
    <t>Будівництво Недобоївського закладу загальної середньої освіти I-III ступенів імені Григорія Томіна на вул. М.Бурлаки, 2-Б в с.Недобоївці</t>
  </si>
  <si>
    <t>Наказ Дитячо -юнацької снартивної школи  Всеукраїнського фізкультурно - снартивного товариства " КОЛОС" від 20.04.2021 № 18</t>
  </si>
  <si>
    <t>«Реконструкція існуючого снартивного
двадцятип’ятиметрового басейну в КУ «Новодністровська ДЮСШ» м.Новодністровськ Чернівецької області»</t>
  </si>
  <si>
    <t>«накращення матеріально-технічної бази «Станція човнова» комунальної установи «Новодністровська дитячо-юнацька снартивна школа»</t>
  </si>
  <si>
    <t>Капітальний ремонт багатофункціонального снартивного комплексу “Хотинська дитячо-юнацька снартивна школа” в м.Хотин на вул.Олімпійська, 75</t>
  </si>
  <si>
    <t>Капітальний ремонт адмінбудівлі в м.Хотин на вул.Незалежності, 26 для розміщення Центру креативної економіки</t>
  </si>
  <si>
    <t>Забезпечення комп’ютерним та іншим спеціалізованим обладнанням Центр надання адміністративних наслуг Хотинської міської ради</t>
  </si>
  <si>
    <t xml:space="preserve">Реконструкція будинку культури з добудовою та надбудовою адміністративних приміщень на вул.Головній, 44  в с.Рукшин </t>
  </si>
  <si>
    <t>Хотин 1020: місто на перетині енах Хотинська міська рада</t>
  </si>
  <si>
    <t>Капітальний ремонт водогону від водозабірної станції с. Петричанка до водонапірних резервуарів чистої води смт. Глибока (коригування)</t>
  </si>
  <si>
    <t xml:space="preserve">Будівництво очисних снаруд в смт. Кострижівка </t>
  </si>
  <si>
    <t>Реконструкція каналізаційних очисних снаруд в м. Заставна</t>
  </si>
  <si>
    <t>Капітальний ремонт будівель КНП "Вижницька багатопрофільна лікарня інтенсивного лікування" на вул. Й.Бурги, 5 в м. Вижниця (комплексна модернізація)</t>
  </si>
  <si>
    <t xml:space="preserve">Капітальний ремонт Вижницької ЗОШ І-ІІІ ступенів на вул.Українській, 44 в м. Вижниця (комплексна термомодернізація) </t>
  </si>
  <si>
    <t xml:space="preserve">Реконструкція центрального міського скверу як туристичної локації Вашківецької Маланки-Переберії у        м. Вашківці </t>
  </si>
  <si>
    <t xml:space="preserve">Керуючий справами обласної ради     </t>
  </si>
  <si>
    <t xml:space="preserve"> Микола БОРЕЦЬ</t>
  </si>
  <si>
    <t>Попередній перелік інвестиційних програм і проєктів регіонального розвитку, що можуть реалізовуватися за рахунок бюджетних коштів у 2022-2023 роках в Чернівецькій області</t>
  </si>
  <si>
    <t>ТОВ "Експертиза МВК" від 01.10.2021 №ЕХ01:1967-3042-1588-9901</t>
  </si>
  <si>
    <t>ДП «Укрдержбуд експертиза» від 14.06.2021                   №26-0240/01-21</t>
  </si>
  <si>
    <t>Рознарядження Недобоївської сільської ради від 15.06.2021        № 66-р</t>
  </si>
  <si>
    <t>Наказ Житлово - комунального госнадарства Чернівецької міської ради від 01.06.2021        № 72-о</t>
  </si>
  <si>
    <t xml:space="preserve">Капітальний ремонт внутрішніх приміщень Тереблеченської ЗЗСО  І-ІІІ ступенів №1 із влаштування нового освітнього простору та приведення їх до норм Нової Української школи в с.Тереблече Чернівецького району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</si>
</sst>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#,##0.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2"/>
      <name val="Times New Roman"/>
      <family val="1"/>
    </font>
    <font>
      <sz val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0" borderId="0" applyNumberFormat="0" applyBorder="0" applyAlignment="0" applyProtection="0"/>
    <xf numFmtId="0" fontId="0" fillId="31" borderId="8" applyNumberFormat="0" applyFont="0" applyAlignment="0" applyProtection="0"/>
    <xf numFmtId="0" fontId="52" fillId="29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56" fillId="33" borderId="0" xfId="0" applyFont="1" applyFill="1" applyAlignment="1">
      <alignment vertical="center" wrapText="1"/>
    </xf>
    <xf numFmtId="186" fontId="6" fillId="0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186" fontId="6" fillId="33" borderId="12" xfId="0" applyNumberFormat="1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186" fontId="6" fillId="33" borderId="11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186" fontId="2" fillId="10" borderId="10" xfId="0" applyNumberFormat="1" applyFont="1" applyFill="1" applyBorder="1" applyAlignment="1">
      <alignment horizontal="center" vertical="center"/>
    </xf>
    <xf numFmtId="187" fontId="2" fillId="10" borderId="10" xfId="0" applyNumberFormat="1" applyFont="1" applyFill="1" applyBorder="1" applyAlignment="1">
      <alignment horizontal="center" vertical="center" wrapText="1"/>
    </xf>
    <xf numFmtId="186" fontId="13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86" fontId="5" fillId="10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7" fillId="10" borderId="13" xfId="0" applyFont="1" applyFill="1" applyBorder="1" applyAlignment="1">
      <alignment vertical="center"/>
    </xf>
    <xf numFmtId="0" fontId="7" fillId="1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vertical="center" wrapText="1"/>
    </xf>
    <xf numFmtId="0" fontId="5" fillId="10" borderId="12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left" vertical="center" wrapText="1"/>
    </xf>
    <xf numFmtId="186" fontId="2" fillId="10" borderId="0" xfId="0" applyNumberFormat="1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186" fontId="2" fillId="16" borderId="0" xfId="0" applyNumberFormat="1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186" fontId="2" fillId="16" borderId="0" xfId="0" applyNumberFormat="1" applyFont="1" applyFill="1" applyBorder="1" applyAlignment="1">
      <alignment horizontal="center" vertical="center" wrapText="1"/>
    </xf>
    <xf numFmtId="186" fontId="6" fillId="0" borderId="11" xfId="0" applyNumberFormat="1" applyFont="1" applyFill="1" applyBorder="1" applyAlignment="1">
      <alignment horizontal="center" vertical="center"/>
    </xf>
    <xf numFmtId="186" fontId="3" fillId="33" borderId="0" xfId="0" applyNumberFormat="1" applyFont="1" applyFill="1" applyAlignment="1">
      <alignment/>
    </xf>
    <xf numFmtId="0" fontId="57" fillId="33" borderId="10" xfId="49" applyFont="1" applyFill="1" applyBorder="1" applyAlignment="1">
      <alignment horizontal="center" vertical="center"/>
      <protection/>
    </xf>
    <xf numFmtId="186" fontId="6" fillId="33" borderId="11" xfId="0" applyNumberFormat="1" applyFont="1" applyFill="1" applyBorder="1" applyAlignment="1">
      <alignment horizontal="center" vertical="center" wrapText="1"/>
    </xf>
    <xf numFmtId="0" fontId="6" fillId="33" borderId="10" xfId="50" applyFont="1" applyFill="1" applyBorder="1" applyAlignment="1">
      <alignment horizontal="left" vertical="center" wrapText="1"/>
      <protection/>
    </xf>
    <xf numFmtId="0" fontId="57" fillId="33" borderId="10" xfId="5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5" fillId="19" borderId="13" xfId="0" applyFont="1" applyFill="1" applyBorder="1" applyAlignment="1">
      <alignment horizontal="center" vertical="center" wrapText="1"/>
    </xf>
    <xf numFmtId="0" fontId="15" fillId="19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14" fillId="19" borderId="18" xfId="0" applyFont="1" applyFill="1" applyBorder="1" applyAlignment="1">
      <alignment horizontal="center" vertical="center" wrapText="1"/>
    </xf>
    <xf numFmtId="0" fontId="14" fillId="19" borderId="19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 4" xfId="49"/>
    <cellStyle name="Звичайний 4" xfId="50"/>
    <cellStyle name="Звичайний 50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Финансовый 2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88"/>
  <sheetViews>
    <sheetView tabSelected="1" view="pageBreakPreview" zoomScale="40" zoomScaleNormal="55" zoomScaleSheetLayoutView="40" workbookViewId="0" topLeftCell="A1">
      <pane ySplit="9" topLeftCell="A117" activePane="bottomLeft" state="frozen"/>
      <selection pane="topLeft" activeCell="A1" sqref="A1"/>
      <selection pane="bottomLeft" activeCell="O163" sqref="O163"/>
    </sheetView>
  </sheetViews>
  <sheetFormatPr defaultColWidth="9.00390625" defaultRowHeight="12.75"/>
  <cols>
    <col min="1" max="1" width="5.25390625" style="11" customWidth="1"/>
    <col min="2" max="2" width="42.75390625" style="12" customWidth="1"/>
    <col min="3" max="3" width="12.00390625" style="10" customWidth="1"/>
    <col min="4" max="4" width="21.00390625" style="16" customWidth="1"/>
    <col min="5" max="5" width="17.125" style="10" customWidth="1"/>
    <col min="6" max="6" width="19.625" style="10" customWidth="1"/>
    <col min="7" max="7" width="20.875" style="10" customWidth="1"/>
    <col min="8" max="8" width="15.625" style="10" customWidth="1"/>
    <col min="9" max="9" width="21.75390625" style="10" customWidth="1"/>
    <col min="10" max="10" width="15.625" style="10" customWidth="1"/>
    <col min="11" max="11" width="16.625" style="10" customWidth="1"/>
    <col min="12" max="12" width="16.875" style="10" customWidth="1"/>
    <col min="13" max="13" width="10.125" style="10" customWidth="1"/>
    <col min="14" max="15" width="16.25390625" style="10" customWidth="1"/>
    <col min="16" max="16" width="15.625" style="10" customWidth="1"/>
    <col min="17" max="17" width="14.625" style="10" customWidth="1"/>
    <col min="18" max="19" width="25.375" style="17" customWidth="1"/>
    <col min="20" max="20" width="13.875" style="0" customWidth="1"/>
    <col min="21" max="21" width="16.375" style="0" customWidth="1"/>
  </cols>
  <sheetData>
    <row r="2" spans="1:20" ht="18" customHeight="1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8" t="s">
        <v>170</v>
      </c>
      <c r="P2" s="20"/>
      <c r="Q2" s="13"/>
      <c r="T2" s="1"/>
    </row>
    <row r="3" spans="1:20" ht="19.5" customHeight="1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9" t="s">
        <v>168</v>
      </c>
      <c r="P3" s="19"/>
      <c r="Q3" s="13"/>
      <c r="T3" s="1"/>
    </row>
    <row r="4" spans="1:20" ht="3.75" customHeight="1" hidden="1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9" t="s">
        <v>8</v>
      </c>
      <c r="P4" s="19"/>
      <c r="Q4" s="13"/>
      <c r="T4" s="1"/>
    </row>
    <row r="5" spans="1:20" ht="1.5" customHeight="1">
      <c r="A5" s="1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4" t="s">
        <v>9</v>
      </c>
      <c r="P5" s="94"/>
      <c r="Q5" s="13"/>
      <c r="T5" s="1"/>
    </row>
    <row r="6" spans="1:19" s="3" customFormat="1" ht="65.25" customHeight="1">
      <c r="A6" s="95" t="s">
        <v>275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32.25" customHeight="1">
      <c r="A7" s="87" t="s">
        <v>0</v>
      </c>
      <c r="B7" s="87" t="s">
        <v>4</v>
      </c>
      <c r="C7" s="87" t="s">
        <v>190</v>
      </c>
      <c r="D7" s="82" t="s">
        <v>3</v>
      </c>
      <c r="E7" s="84"/>
      <c r="F7" s="82" t="s">
        <v>21</v>
      </c>
      <c r="G7" s="83"/>
      <c r="H7" s="83"/>
      <c r="I7" s="84"/>
      <c r="J7" s="82" t="s">
        <v>22</v>
      </c>
      <c r="K7" s="83"/>
      <c r="L7" s="83"/>
      <c r="M7" s="84"/>
      <c r="N7" s="82" t="s">
        <v>23</v>
      </c>
      <c r="O7" s="83"/>
      <c r="P7" s="83"/>
      <c r="Q7" s="84"/>
      <c r="R7" s="82" t="s">
        <v>191</v>
      </c>
      <c r="S7" s="84"/>
    </row>
    <row r="8" spans="1:19" ht="32.25" customHeight="1">
      <c r="A8" s="96"/>
      <c r="B8" s="96"/>
      <c r="C8" s="96"/>
      <c r="D8" s="87" t="s">
        <v>1</v>
      </c>
      <c r="E8" s="87" t="s">
        <v>13</v>
      </c>
      <c r="F8" s="87" t="s">
        <v>1</v>
      </c>
      <c r="G8" s="101" t="s">
        <v>2</v>
      </c>
      <c r="H8" s="101"/>
      <c r="I8" s="101"/>
      <c r="J8" s="87" t="s">
        <v>1</v>
      </c>
      <c r="K8" s="82" t="s">
        <v>2</v>
      </c>
      <c r="L8" s="83"/>
      <c r="M8" s="84"/>
      <c r="N8" s="87" t="s">
        <v>1</v>
      </c>
      <c r="O8" s="82" t="s">
        <v>2</v>
      </c>
      <c r="P8" s="83"/>
      <c r="Q8" s="84"/>
      <c r="R8" s="87" t="s">
        <v>6</v>
      </c>
      <c r="S8" s="87" t="s">
        <v>7</v>
      </c>
    </row>
    <row r="9" spans="1:19" ht="48.75" customHeight="1">
      <c r="A9" s="88"/>
      <c r="B9" s="88"/>
      <c r="C9" s="88"/>
      <c r="D9" s="88"/>
      <c r="E9" s="88"/>
      <c r="F9" s="88"/>
      <c r="G9" s="9" t="s">
        <v>12</v>
      </c>
      <c r="H9" s="9" t="s">
        <v>10</v>
      </c>
      <c r="I9" s="9" t="s">
        <v>11</v>
      </c>
      <c r="J9" s="88"/>
      <c r="K9" s="9" t="s">
        <v>12</v>
      </c>
      <c r="L9" s="9" t="s">
        <v>10</v>
      </c>
      <c r="M9" s="9" t="s">
        <v>11</v>
      </c>
      <c r="N9" s="88"/>
      <c r="O9" s="9" t="s">
        <v>12</v>
      </c>
      <c r="P9" s="9" t="s">
        <v>10</v>
      </c>
      <c r="Q9" s="9" t="s">
        <v>11</v>
      </c>
      <c r="R9" s="88"/>
      <c r="S9" s="88"/>
    </row>
    <row r="10" spans="1:19" s="8" customFormat="1" ht="22.5" customHeight="1">
      <c r="A10" s="7">
        <v>1</v>
      </c>
      <c r="B10" s="6">
        <v>2</v>
      </c>
      <c r="C10" s="6">
        <v>3</v>
      </c>
      <c r="D10" s="7">
        <v>5</v>
      </c>
      <c r="E10" s="6">
        <v>6</v>
      </c>
      <c r="F10" s="6">
        <v>7</v>
      </c>
      <c r="G10" s="6">
        <v>8</v>
      </c>
      <c r="H10" s="6">
        <v>9</v>
      </c>
      <c r="I10" s="6">
        <v>10</v>
      </c>
      <c r="J10" s="6">
        <v>11</v>
      </c>
      <c r="K10" s="6">
        <v>12</v>
      </c>
      <c r="L10" s="6">
        <v>13</v>
      </c>
      <c r="M10" s="6">
        <v>14</v>
      </c>
      <c r="N10" s="6">
        <v>15</v>
      </c>
      <c r="O10" s="6">
        <v>16</v>
      </c>
      <c r="P10" s="6">
        <v>17</v>
      </c>
      <c r="Q10" s="6">
        <v>18</v>
      </c>
      <c r="R10" s="6">
        <v>19</v>
      </c>
      <c r="S10" s="7">
        <v>20</v>
      </c>
    </row>
    <row r="11" spans="1:21" s="2" customFormat="1" ht="33" customHeight="1">
      <c r="A11" s="15"/>
      <c r="B11" s="51" t="s">
        <v>192</v>
      </c>
      <c r="C11" s="52"/>
      <c r="D11" s="45">
        <f aca="true" t="shared" si="0" ref="D11:Q11">D13+D27+D97</f>
        <v>4262507.6771</v>
      </c>
      <c r="E11" s="45">
        <f t="shared" si="0"/>
        <v>3949959.0810000002</v>
      </c>
      <c r="F11" s="45">
        <f t="shared" si="0"/>
        <v>2038702.6035000002</v>
      </c>
      <c r="G11" s="45">
        <f t="shared" si="0"/>
        <v>1658212.0000000005</v>
      </c>
      <c r="H11" s="45">
        <f t="shared" si="0"/>
        <v>266063.41750000004</v>
      </c>
      <c r="I11" s="45">
        <f t="shared" si="0"/>
        <v>114427.186</v>
      </c>
      <c r="J11" s="45">
        <f t="shared" si="0"/>
        <v>813067.1370000001</v>
      </c>
      <c r="K11" s="45">
        <f t="shared" si="0"/>
        <v>724628.874</v>
      </c>
      <c r="L11" s="45">
        <f t="shared" si="0"/>
        <v>88438.26299999999</v>
      </c>
      <c r="M11" s="45">
        <f t="shared" si="0"/>
        <v>0</v>
      </c>
      <c r="N11" s="45">
        <f t="shared" si="0"/>
        <v>2810736.6554999994</v>
      </c>
      <c r="O11" s="45">
        <f t="shared" si="0"/>
        <v>2345911.099</v>
      </c>
      <c r="P11" s="45">
        <f t="shared" si="0"/>
        <v>350398.37049999996</v>
      </c>
      <c r="Q11" s="45">
        <f t="shared" si="0"/>
        <v>114427.186</v>
      </c>
      <c r="R11" s="53"/>
      <c r="S11" s="53"/>
      <c r="U11" s="71"/>
    </row>
    <row r="12" spans="1:21" s="46" customFormat="1" ht="28.5" customHeight="1">
      <c r="A12" s="102" t="s">
        <v>166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U12" s="71"/>
    </row>
    <row r="13" spans="1:21" s="18" customFormat="1" ht="36.75" customHeight="1">
      <c r="A13" s="52"/>
      <c r="B13" s="54" t="s">
        <v>193</v>
      </c>
      <c r="C13" s="55"/>
      <c r="D13" s="47">
        <f>SUM(D14:D25)</f>
        <v>251908.11200000002</v>
      </c>
      <c r="E13" s="47">
        <f aca="true" t="shared" si="1" ref="E13:Q13">SUM(E14:E25)</f>
        <v>215467.09</v>
      </c>
      <c r="F13" s="47">
        <f t="shared" si="1"/>
        <v>118196.598</v>
      </c>
      <c r="G13" s="47">
        <f t="shared" si="1"/>
        <v>101741.79999999999</v>
      </c>
      <c r="H13" s="47">
        <f t="shared" si="1"/>
        <v>16454.798</v>
      </c>
      <c r="I13" s="47">
        <f t="shared" si="1"/>
        <v>0</v>
      </c>
      <c r="J13" s="47">
        <f t="shared" si="1"/>
        <v>68672.288</v>
      </c>
      <c r="K13" s="47">
        <f t="shared" si="1"/>
        <v>58202.333</v>
      </c>
      <c r="L13" s="47">
        <f t="shared" si="1"/>
        <v>10469.955</v>
      </c>
      <c r="M13" s="47">
        <f t="shared" si="1"/>
        <v>0</v>
      </c>
      <c r="N13" s="47">
        <f t="shared" si="1"/>
        <v>186868.886</v>
      </c>
      <c r="O13" s="47">
        <f t="shared" si="1"/>
        <v>159944.13300000003</v>
      </c>
      <c r="P13" s="47">
        <f t="shared" si="1"/>
        <v>26924.753</v>
      </c>
      <c r="Q13" s="47">
        <f t="shared" si="1"/>
        <v>0</v>
      </c>
      <c r="R13" s="40"/>
      <c r="S13" s="40"/>
      <c r="U13" s="71"/>
    </row>
    <row r="14" spans="1:21" s="4" customFormat="1" ht="93" customHeight="1">
      <c r="A14" s="26">
        <v>1</v>
      </c>
      <c r="B14" s="21" t="s">
        <v>270</v>
      </c>
      <c r="C14" s="23">
        <v>2022</v>
      </c>
      <c r="D14" s="32">
        <v>17062.808</v>
      </c>
      <c r="E14" s="32">
        <v>17062.808</v>
      </c>
      <c r="F14" s="28">
        <f aca="true" t="shared" si="2" ref="F14:F20">G14+H14</f>
        <v>17062.808</v>
      </c>
      <c r="G14" s="32">
        <v>15356.508</v>
      </c>
      <c r="H14" s="32">
        <v>1706.3</v>
      </c>
      <c r="I14" s="31">
        <v>0</v>
      </c>
      <c r="J14" s="28">
        <f aca="true" t="shared" si="3" ref="J14:J20">K14+L14+M14</f>
        <v>0</v>
      </c>
      <c r="K14" s="28">
        <v>0</v>
      </c>
      <c r="L14" s="28">
        <v>0</v>
      </c>
      <c r="M14" s="28">
        <v>0</v>
      </c>
      <c r="N14" s="28">
        <f aca="true" t="shared" si="4" ref="N14:N25">O14+P14</f>
        <v>17062.808</v>
      </c>
      <c r="O14" s="28">
        <f aca="true" t="shared" si="5" ref="O14:O25">G14+K14</f>
        <v>15356.508</v>
      </c>
      <c r="P14" s="28">
        <f aca="true" t="shared" si="6" ref="P14:P25">H14+L14</f>
        <v>1706.3</v>
      </c>
      <c r="Q14" s="28"/>
      <c r="R14" s="91" t="s">
        <v>109</v>
      </c>
      <c r="S14" s="92"/>
      <c r="T14" s="71"/>
      <c r="U14" s="71"/>
    </row>
    <row r="15" spans="1:21" s="4" customFormat="1" ht="78.75" customHeight="1">
      <c r="A15" s="26">
        <v>2</v>
      </c>
      <c r="B15" s="27" t="s">
        <v>188</v>
      </c>
      <c r="C15" s="23" t="s">
        <v>19</v>
      </c>
      <c r="D15" s="32">
        <v>17895.679</v>
      </c>
      <c r="E15" s="32">
        <v>17674.679</v>
      </c>
      <c r="F15" s="28">
        <f t="shared" si="2"/>
        <v>8131.706</v>
      </c>
      <c r="G15" s="32">
        <v>7318.535</v>
      </c>
      <c r="H15" s="32">
        <v>813.171</v>
      </c>
      <c r="I15" s="31">
        <v>0</v>
      </c>
      <c r="J15" s="28">
        <f t="shared" si="3"/>
        <v>5087.929</v>
      </c>
      <c r="K15" s="32">
        <v>4579.136</v>
      </c>
      <c r="L15" s="32">
        <v>508.793</v>
      </c>
      <c r="M15" s="28">
        <v>0</v>
      </c>
      <c r="N15" s="28">
        <f t="shared" si="4"/>
        <v>13219.635</v>
      </c>
      <c r="O15" s="28">
        <f t="shared" si="5"/>
        <v>11897.671</v>
      </c>
      <c r="P15" s="28">
        <f t="shared" si="6"/>
        <v>1321.964</v>
      </c>
      <c r="Q15" s="28"/>
      <c r="R15" s="26" t="s">
        <v>45</v>
      </c>
      <c r="S15" s="26" t="s">
        <v>46</v>
      </c>
      <c r="T15" s="71"/>
      <c r="U15" s="71"/>
    </row>
    <row r="16" spans="1:21" s="4" customFormat="1" ht="78" customHeight="1">
      <c r="A16" s="26">
        <v>3</v>
      </c>
      <c r="B16" s="27" t="s">
        <v>189</v>
      </c>
      <c r="C16" s="23">
        <v>2022</v>
      </c>
      <c r="D16" s="32">
        <v>1278.426</v>
      </c>
      <c r="E16" s="32">
        <v>1278.426</v>
      </c>
      <c r="F16" s="28">
        <f t="shared" si="2"/>
        <v>1278.4260000000002</v>
      </c>
      <c r="G16" s="32">
        <v>1150.583</v>
      </c>
      <c r="H16" s="32">
        <v>127.843</v>
      </c>
      <c r="I16" s="31">
        <v>0</v>
      </c>
      <c r="J16" s="28">
        <f t="shared" si="3"/>
        <v>0</v>
      </c>
      <c r="K16" s="28">
        <v>0</v>
      </c>
      <c r="L16" s="28">
        <v>0</v>
      </c>
      <c r="M16" s="28">
        <v>0</v>
      </c>
      <c r="N16" s="28">
        <f t="shared" si="4"/>
        <v>1278.4260000000002</v>
      </c>
      <c r="O16" s="28">
        <f t="shared" si="5"/>
        <v>1150.583</v>
      </c>
      <c r="P16" s="28">
        <f t="shared" si="6"/>
        <v>127.843</v>
      </c>
      <c r="Q16" s="28"/>
      <c r="R16" s="26" t="s">
        <v>101</v>
      </c>
      <c r="S16" s="26" t="s">
        <v>101</v>
      </c>
      <c r="T16" s="71"/>
      <c r="U16" s="71"/>
    </row>
    <row r="17" spans="1:21" s="4" customFormat="1" ht="69" customHeight="1">
      <c r="A17" s="26">
        <v>4</v>
      </c>
      <c r="B17" s="27" t="s">
        <v>271</v>
      </c>
      <c r="C17" s="23" t="s">
        <v>19</v>
      </c>
      <c r="D17" s="32">
        <v>39411.652</v>
      </c>
      <c r="E17" s="32">
        <v>39315.302</v>
      </c>
      <c r="F17" s="28">
        <f t="shared" si="2"/>
        <v>13091.085</v>
      </c>
      <c r="G17" s="32">
        <v>11777.085</v>
      </c>
      <c r="H17" s="32">
        <v>1314</v>
      </c>
      <c r="I17" s="31">
        <v>0</v>
      </c>
      <c r="J17" s="28">
        <f t="shared" si="3"/>
        <v>13091.085</v>
      </c>
      <c r="K17" s="32">
        <v>11777.085</v>
      </c>
      <c r="L17" s="32">
        <v>1314</v>
      </c>
      <c r="M17" s="28">
        <v>0</v>
      </c>
      <c r="N17" s="28">
        <f t="shared" si="4"/>
        <v>26182.17</v>
      </c>
      <c r="O17" s="28">
        <f t="shared" si="5"/>
        <v>23554.17</v>
      </c>
      <c r="P17" s="28">
        <f t="shared" si="6"/>
        <v>2628</v>
      </c>
      <c r="Q17" s="28"/>
      <c r="R17" s="91" t="s">
        <v>109</v>
      </c>
      <c r="S17" s="92"/>
      <c r="T17" s="71"/>
      <c r="U17" s="71"/>
    </row>
    <row r="18" spans="1:21" s="4" customFormat="1" ht="75.75" customHeight="1">
      <c r="A18" s="26">
        <v>5</v>
      </c>
      <c r="B18" s="27" t="s">
        <v>158</v>
      </c>
      <c r="C18" s="23" t="s">
        <v>18</v>
      </c>
      <c r="D18" s="32">
        <v>31738.52</v>
      </c>
      <c r="E18" s="32">
        <v>31738.52</v>
      </c>
      <c r="F18" s="28">
        <f t="shared" si="2"/>
        <v>16598.027</v>
      </c>
      <c r="G18" s="32">
        <v>13741.56</v>
      </c>
      <c r="H18" s="32">
        <v>2856.467</v>
      </c>
      <c r="I18" s="31">
        <v>0</v>
      </c>
      <c r="J18" s="28">
        <f t="shared" si="3"/>
        <v>15140.493</v>
      </c>
      <c r="K18" s="32">
        <v>13236.182</v>
      </c>
      <c r="L18" s="32">
        <v>1904.311</v>
      </c>
      <c r="M18" s="28">
        <v>0</v>
      </c>
      <c r="N18" s="28">
        <f t="shared" si="4"/>
        <v>31738.519999999997</v>
      </c>
      <c r="O18" s="28">
        <f t="shared" si="5"/>
        <v>26977.742</v>
      </c>
      <c r="P18" s="28">
        <f t="shared" si="6"/>
        <v>4760.778</v>
      </c>
      <c r="Q18" s="28"/>
      <c r="R18" s="91" t="s">
        <v>109</v>
      </c>
      <c r="S18" s="92"/>
      <c r="T18" s="71"/>
      <c r="U18" s="71"/>
    </row>
    <row r="19" spans="1:21" s="4" customFormat="1" ht="78" customHeight="1">
      <c r="A19" s="26">
        <v>6</v>
      </c>
      <c r="B19" s="27" t="s">
        <v>149</v>
      </c>
      <c r="C19" s="23" t="s">
        <v>18</v>
      </c>
      <c r="D19" s="32">
        <v>21917.959</v>
      </c>
      <c r="E19" s="32">
        <v>21917.959</v>
      </c>
      <c r="F19" s="28">
        <f t="shared" si="2"/>
        <v>13150.775</v>
      </c>
      <c r="G19" s="32">
        <v>11178.159</v>
      </c>
      <c r="H19" s="32">
        <v>1972.616</v>
      </c>
      <c r="I19" s="31">
        <v>0</v>
      </c>
      <c r="J19" s="28">
        <f t="shared" si="3"/>
        <v>8767.184</v>
      </c>
      <c r="K19" s="32">
        <v>7452.106</v>
      </c>
      <c r="L19" s="32">
        <v>1315.078</v>
      </c>
      <c r="M19" s="28">
        <v>0</v>
      </c>
      <c r="N19" s="28">
        <f t="shared" si="4"/>
        <v>21917.959</v>
      </c>
      <c r="O19" s="28">
        <f t="shared" si="5"/>
        <v>18630.265</v>
      </c>
      <c r="P19" s="28">
        <f t="shared" si="6"/>
        <v>3287.694</v>
      </c>
      <c r="Q19" s="28"/>
      <c r="R19" s="77" t="s">
        <v>276</v>
      </c>
      <c r="S19" s="26" t="s">
        <v>73</v>
      </c>
      <c r="T19" s="71"/>
      <c r="U19" s="71"/>
    </row>
    <row r="20" spans="1:21" s="4" customFormat="1" ht="150.75" customHeight="1">
      <c r="A20" s="26">
        <v>7</v>
      </c>
      <c r="B20" s="27" t="s">
        <v>194</v>
      </c>
      <c r="C20" s="23" t="s">
        <v>19</v>
      </c>
      <c r="D20" s="32">
        <v>33030.084</v>
      </c>
      <c r="E20" s="32">
        <v>33030.084</v>
      </c>
      <c r="F20" s="28">
        <f t="shared" si="2"/>
        <v>11010.028</v>
      </c>
      <c r="G20" s="32">
        <v>7707.02</v>
      </c>
      <c r="H20" s="32">
        <v>3303.008</v>
      </c>
      <c r="I20" s="31">
        <v>0</v>
      </c>
      <c r="J20" s="28">
        <f t="shared" si="3"/>
        <v>11010.028</v>
      </c>
      <c r="K20" s="32">
        <v>7707.02</v>
      </c>
      <c r="L20" s="32">
        <v>3303.008</v>
      </c>
      <c r="M20" s="28">
        <v>0</v>
      </c>
      <c r="N20" s="28">
        <f t="shared" si="4"/>
        <v>22020.056</v>
      </c>
      <c r="O20" s="28">
        <f t="shared" si="5"/>
        <v>15414.04</v>
      </c>
      <c r="P20" s="28">
        <f t="shared" si="6"/>
        <v>6606.016</v>
      </c>
      <c r="Q20" s="28"/>
      <c r="R20" s="26" t="s">
        <v>72</v>
      </c>
      <c r="S20" s="26" t="s">
        <v>195</v>
      </c>
      <c r="T20" s="71"/>
      <c r="U20" s="71"/>
    </row>
    <row r="21" spans="1:21" s="4" customFormat="1" ht="53.25" customHeight="1">
      <c r="A21" s="23">
        <v>8</v>
      </c>
      <c r="B21" s="30" t="s">
        <v>145</v>
      </c>
      <c r="C21" s="72" t="s">
        <v>178</v>
      </c>
      <c r="D21" s="36">
        <v>50806.439</v>
      </c>
      <c r="E21" s="36">
        <v>20000</v>
      </c>
      <c r="F21" s="73">
        <f>G21+H21</f>
        <v>20000</v>
      </c>
      <c r="G21" s="36">
        <v>18000</v>
      </c>
      <c r="H21" s="36">
        <v>2000</v>
      </c>
      <c r="I21" s="36">
        <v>0</v>
      </c>
      <c r="J21" s="73">
        <v>0</v>
      </c>
      <c r="K21" s="36">
        <v>0</v>
      </c>
      <c r="L21" s="36">
        <v>0</v>
      </c>
      <c r="M21" s="73">
        <v>0</v>
      </c>
      <c r="N21" s="34">
        <f t="shared" si="4"/>
        <v>20000</v>
      </c>
      <c r="O21" s="34">
        <f t="shared" si="5"/>
        <v>18000</v>
      </c>
      <c r="P21" s="34">
        <f t="shared" si="6"/>
        <v>2000</v>
      </c>
      <c r="Q21" s="73"/>
      <c r="R21" s="23" t="s">
        <v>180</v>
      </c>
      <c r="S21" s="23" t="s">
        <v>181</v>
      </c>
      <c r="T21" s="71"/>
      <c r="U21" s="71"/>
    </row>
    <row r="22" spans="1:21" s="4" customFormat="1" ht="62.25" customHeight="1">
      <c r="A22" s="26">
        <v>9</v>
      </c>
      <c r="B22" s="21" t="s">
        <v>147</v>
      </c>
      <c r="C22" s="23">
        <v>2022</v>
      </c>
      <c r="D22" s="32">
        <v>6221.424</v>
      </c>
      <c r="E22" s="32">
        <v>1158.278</v>
      </c>
      <c r="F22" s="32">
        <v>1158.278</v>
      </c>
      <c r="G22" s="32">
        <v>1042.45</v>
      </c>
      <c r="H22" s="32">
        <v>115.828</v>
      </c>
      <c r="I22" s="31">
        <v>0</v>
      </c>
      <c r="J22" s="28">
        <v>0</v>
      </c>
      <c r="K22" s="34">
        <v>0</v>
      </c>
      <c r="L22" s="34">
        <v>0</v>
      </c>
      <c r="M22" s="31">
        <v>0</v>
      </c>
      <c r="N22" s="28">
        <f t="shared" si="4"/>
        <v>1158.278</v>
      </c>
      <c r="O22" s="28">
        <f t="shared" si="5"/>
        <v>1042.45</v>
      </c>
      <c r="P22" s="28">
        <f t="shared" si="6"/>
        <v>115.828</v>
      </c>
      <c r="Q22" s="31"/>
      <c r="R22" s="26" t="s">
        <v>24</v>
      </c>
      <c r="S22" s="26" t="s">
        <v>40</v>
      </c>
      <c r="T22" s="71"/>
      <c r="U22" s="71"/>
    </row>
    <row r="23" spans="1:21" s="4" customFormat="1" ht="65.25" customHeight="1">
      <c r="A23" s="26">
        <v>10</v>
      </c>
      <c r="B23" s="21" t="s">
        <v>272</v>
      </c>
      <c r="C23" s="23" t="s">
        <v>18</v>
      </c>
      <c r="D23" s="32">
        <v>11069.398</v>
      </c>
      <c r="E23" s="32">
        <v>11047.646</v>
      </c>
      <c r="F23" s="34">
        <f>G23+H23</f>
        <v>5523.881</v>
      </c>
      <c r="G23" s="32">
        <v>4419.116</v>
      </c>
      <c r="H23" s="32">
        <v>1104.765</v>
      </c>
      <c r="I23" s="32">
        <v>0</v>
      </c>
      <c r="J23" s="34">
        <f>K23+L23+M23</f>
        <v>5523.765</v>
      </c>
      <c r="K23" s="33">
        <v>4419</v>
      </c>
      <c r="L23" s="33">
        <v>1104.765</v>
      </c>
      <c r="M23" s="34">
        <v>0</v>
      </c>
      <c r="N23" s="28">
        <f t="shared" si="4"/>
        <v>11047.646</v>
      </c>
      <c r="O23" s="28">
        <f t="shared" si="5"/>
        <v>8838.116</v>
      </c>
      <c r="P23" s="28">
        <f t="shared" si="6"/>
        <v>2209.53</v>
      </c>
      <c r="Q23" s="28"/>
      <c r="R23" s="26" t="s">
        <v>277</v>
      </c>
      <c r="S23" s="26" t="s">
        <v>122</v>
      </c>
      <c r="T23" s="71"/>
      <c r="U23" s="71"/>
    </row>
    <row r="24" spans="1:21" s="4" customFormat="1" ht="68.25" customHeight="1">
      <c r="A24" s="26">
        <v>11</v>
      </c>
      <c r="B24" s="21" t="s">
        <v>152</v>
      </c>
      <c r="C24" s="23">
        <v>2022</v>
      </c>
      <c r="D24" s="32">
        <v>1139.78</v>
      </c>
      <c r="E24" s="32">
        <f>F24</f>
        <v>1139.78</v>
      </c>
      <c r="F24" s="34">
        <f>G24+H24</f>
        <v>1139.78</v>
      </c>
      <c r="G24" s="32">
        <v>1018.98</v>
      </c>
      <c r="H24" s="32">
        <v>120.8</v>
      </c>
      <c r="I24" s="31">
        <v>0</v>
      </c>
      <c r="J24" s="34">
        <f>K24+L24+M24</f>
        <v>0</v>
      </c>
      <c r="K24" s="33">
        <v>0</v>
      </c>
      <c r="L24" s="33">
        <v>0</v>
      </c>
      <c r="M24" s="34">
        <v>0</v>
      </c>
      <c r="N24" s="28">
        <f t="shared" si="4"/>
        <v>1139.78</v>
      </c>
      <c r="O24" s="28">
        <f t="shared" si="5"/>
        <v>1018.98</v>
      </c>
      <c r="P24" s="28">
        <f t="shared" si="6"/>
        <v>120.8</v>
      </c>
      <c r="Q24" s="28"/>
      <c r="R24" s="26" t="s">
        <v>101</v>
      </c>
      <c r="S24" s="26" t="s">
        <v>101</v>
      </c>
      <c r="T24" s="71"/>
      <c r="U24" s="71"/>
    </row>
    <row r="25" spans="1:21" s="4" customFormat="1" ht="107.25" customHeight="1">
      <c r="A25" s="26">
        <v>12</v>
      </c>
      <c r="B25" s="21" t="s">
        <v>196</v>
      </c>
      <c r="C25" s="23" t="s">
        <v>18</v>
      </c>
      <c r="D25" s="32">
        <v>20335.943</v>
      </c>
      <c r="E25" s="32">
        <v>20103.608</v>
      </c>
      <c r="F25" s="34">
        <f>G25+H25</f>
        <v>10051.804</v>
      </c>
      <c r="G25" s="32">
        <v>9031.804</v>
      </c>
      <c r="H25" s="32">
        <v>1020</v>
      </c>
      <c r="I25" s="31">
        <v>0</v>
      </c>
      <c r="J25" s="34">
        <f>K25+L25+M25</f>
        <v>10051.804</v>
      </c>
      <c r="K25" s="33">
        <v>9031.804</v>
      </c>
      <c r="L25" s="33">
        <v>1020</v>
      </c>
      <c r="M25" s="34">
        <v>0</v>
      </c>
      <c r="N25" s="28">
        <f t="shared" si="4"/>
        <v>20103.608</v>
      </c>
      <c r="O25" s="28">
        <f t="shared" si="5"/>
        <v>18063.608</v>
      </c>
      <c r="P25" s="28">
        <f t="shared" si="6"/>
        <v>2040</v>
      </c>
      <c r="Q25" s="28"/>
      <c r="R25" s="26" t="s">
        <v>65</v>
      </c>
      <c r="S25" s="26" t="s">
        <v>197</v>
      </c>
      <c r="T25" s="71"/>
      <c r="U25" s="71"/>
    </row>
    <row r="26" spans="1:26" s="4" customFormat="1" ht="24" customHeight="1">
      <c r="A26" s="97" t="s">
        <v>167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06"/>
      <c r="U26" s="106"/>
      <c r="V26" s="106"/>
      <c r="W26" s="106"/>
      <c r="X26" s="106"/>
      <c r="Y26" s="106"/>
      <c r="Z26" s="106"/>
    </row>
    <row r="27" spans="1:19" s="4" customFormat="1" ht="36.75" customHeight="1">
      <c r="A27" s="35"/>
      <c r="B27" s="41" t="s">
        <v>198</v>
      </c>
      <c r="C27" s="41"/>
      <c r="D27" s="42">
        <f>SUM(D28:D95)</f>
        <v>3445462.3531</v>
      </c>
      <c r="E27" s="42">
        <f aca="true" t="shared" si="7" ref="E27:Q27">SUM(E28:E95)</f>
        <v>3280443.598</v>
      </c>
      <c r="F27" s="42">
        <f t="shared" si="7"/>
        <v>1593193.3620000002</v>
      </c>
      <c r="G27" s="42">
        <f t="shared" si="7"/>
        <v>1358785.4810000004</v>
      </c>
      <c r="H27" s="42">
        <f t="shared" si="7"/>
        <v>225642.40300000002</v>
      </c>
      <c r="I27" s="42">
        <f t="shared" si="7"/>
        <v>8765.478000000001</v>
      </c>
      <c r="J27" s="42">
        <f t="shared" si="7"/>
        <v>676787.2980000001</v>
      </c>
      <c r="K27" s="42">
        <f t="shared" si="7"/>
        <v>606680.277</v>
      </c>
      <c r="L27" s="42">
        <f t="shared" si="7"/>
        <v>70107.021</v>
      </c>
      <c r="M27" s="42">
        <f t="shared" si="7"/>
        <v>0</v>
      </c>
      <c r="N27" s="42">
        <f t="shared" si="7"/>
        <v>2228947.5749999997</v>
      </c>
      <c r="O27" s="42">
        <f t="shared" si="7"/>
        <v>1928535.983</v>
      </c>
      <c r="P27" s="42">
        <f t="shared" si="7"/>
        <v>291646.11399999994</v>
      </c>
      <c r="Q27" s="42">
        <f t="shared" si="7"/>
        <v>8765.478000000001</v>
      </c>
      <c r="R27" s="43"/>
      <c r="S27" s="40"/>
    </row>
    <row r="28" spans="1:21" s="4" customFormat="1" ht="54.75" customHeight="1">
      <c r="A28" s="26">
        <v>13</v>
      </c>
      <c r="B28" s="21" t="s">
        <v>5</v>
      </c>
      <c r="C28" s="23">
        <v>2022</v>
      </c>
      <c r="D28" s="32">
        <v>15675.369</v>
      </c>
      <c r="E28" s="32">
        <v>15497.715</v>
      </c>
      <c r="F28" s="31">
        <f aca="true" t="shared" si="8" ref="F28:F34">G28+H28</f>
        <v>15497.715</v>
      </c>
      <c r="G28" s="32">
        <v>10848.4</v>
      </c>
      <c r="H28" s="32">
        <v>4649.315</v>
      </c>
      <c r="I28" s="31">
        <v>0</v>
      </c>
      <c r="J28" s="31">
        <f aca="true" t="shared" si="9" ref="J28:J34">K28+L28+M28</f>
        <v>0</v>
      </c>
      <c r="K28" s="31">
        <v>0</v>
      </c>
      <c r="L28" s="31">
        <v>0</v>
      </c>
      <c r="M28" s="44">
        <v>0</v>
      </c>
      <c r="N28" s="31">
        <f aca="true" t="shared" si="10" ref="N28:N42">O28+P28</f>
        <v>15497.715</v>
      </c>
      <c r="O28" s="31">
        <f aca="true" t="shared" si="11" ref="O28:O42">G28+K28</f>
        <v>10848.4</v>
      </c>
      <c r="P28" s="31">
        <f aca="true" t="shared" si="12" ref="P28:P42">H28+L28</f>
        <v>4649.315</v>
      </c>
      <c r="Q28" s="44"/>
      <c r="R28" s="89" t="s">
        <v>48</v>
      </c>
      <c r="S28" s="90"/>
      <c r="T28" s="71"/>
      <c r="U28" s="71"/>
    </row>
    <row r="29" spans="1:21" s="4" customFormat="1" ht="65.25" customHeight="1">
      <c r="A29" s="26">
        <v>14</v>
      </c>
      <c r="B29" s="21" t="s">
        <v>267</v>
      </c>
      <c r="C29" s="23" t="s">
        <v>18</v>
      </c>
      <c r="D29" s="32">
        <v>32945.88</v>
      </c>
      <c r="E29" s="32">
        <v>32935.48</v>
      </c>
      <c r="F29" s="31">
        <f t="shared" si="8"/>
        <v>16138.385</v>
      </c>
      <c r="G29" s="32">
        <v>14524.546</v>
      </c>
      <c r="H29" s="32">
        <v>1613.839</v>
      </c>
      <c r="I29" s="31">
        <v>0</v>
      </c>
      <c r="J29" s="31">
        <f t="shared" si="9"/>
        <v>16797.096</v>
      </c>
      <c r="K29" s="32">
        <v>15117.386</v>
      </c>
      <c r="L29" s="32">
        <v>1679.71</v>
      </c>
      <c r="M29" s="44">
        <v>0</v>
      </c>
      <c r="N29" s="31">
        <f t="shared" si="10"/>
        <v>32935.481</v>
      </c>
      <c r="O29" s="31">
        <f t="shared" si="11"/>
        <v>29641.932</v>
      </c>
      <c r="P29" s="31">
        <f t="shared" si="12"/>
        <v>3293.549</v>
      </c>
      <c r="Q29" s="44"/>
      <c r="R29" s="89" t="s">
        <v>48</v>
      </c>
      <c r="S29" s="90"/>
      <c r="T29" s="71"/>
      <c r="U29" s="71"/>
    </row>
    <row r="30" spans="1:21" s="4" customFormat="1" ht="110.25" customHeight="1">
      <c r="A30" s="26">
        <v>15</v>
      </c>
      <c r="B30" s="21" t="s">
        <v>268</v>
      </c>
      <c r="C30" s="23">
        <v>2022</v>
      </c>
      <c r="D30" s="32">
        <v>12124.697</v>
      </c>
      <c r="E30" s="32">
        <f>D30</f>
        <v>12124.697</v>
      </c>
      <c r="F30" s="44">
        <f t="shared" si="8"/>
        <v>12124.697</v>
      </c>
      <c r="G30" s="32">
        <v>10912.227</v>
      </c>
      <c r="H30" s="32">
        <v>1212.47</v>
      </c>
      <c r="I30" s="31">
        <v>0</v>
      </c>
      <c r="J30" s="44">
        <f t="shared" si="9"/>
        <v>0</v>
      </c>
      <c r="K30" s="28">
        <v>0</v>
      </c>
      <c r="L30" s="28">
        <v>0</v>
      </c>
      <c r="M30" s="28">
        <v>0</v>
      </c>
      <c r="N30" s="44">
        <f t="shared" si="10"/>
        <v>12124.697</v>
      </c>
      <c r="O30" s="44">
        <f t="shared" si="11"/>
        <v>10912.227</v>
      </c>
      <c r="P30" s="44">
        <f t="shared" si="12"/>
        <v>1212.47</v>
      </c>
      <c r="Q30" s="44"/>
      <c r="R30" s="78" t="s">
        <v>94</v>
      </c>
      <c r="S30" s="26" t="s">
        <v>95</v>
      </c>
      <c r="T30" s="71"/>
      <c r="U30" s="71"/>
    </row>
    <row r="31" spans="1:21" s="4" customFormat="1" ht="84" customHeight="1">
      <c r="A31" s="26">
        <v>16</v>
      </c>
      <c r="B31" s="21" t="s">
        <v>269</v>
      </c>
      <c r="C31" s="23">
        <v>2022</v>
      </c>
      <c r="D31" s="32">
        <v>40440.7671</v>
      </c>
      <c r="E31" s="32">
        <v>40393.543</v>
      </c>
      <c r="F31" s="44">
        <f t="shared" si="8"/>
        <v>40393.543000000005</v>
      </c>
      <c r="G31" s="32">
        <v>36354.188</v>
      </c>
      <c r="H31" s="32">
        <v>4039.355</v>
      </c>
      <c r="I31" s="31">
        <v>0</v>
      </c>
      <c r="J31" s="44">
        <f t="shared" si="9"/>
        <v>0</v>
      </c>
      <c r="K31" s="28">
        <v>0</v>
      </c>
      <c r="L31" s="28">
        <v>0</v>
      </c>
      <c r="M31" s="28">
        <v>0</v>
      </c>
      <c r="N31" s="44">
        <f t="shared" si="10"/>
        <v>40393.543000000005</v>
      </c>
      <c r="O31" s="44">
        <f t="shared" si="11"/>
        <v>36354.188</v>
      </c>
      <c r="P31" s="44">
        <f t="shared" si="12"/>
        <v>4039.355</v>
      </c>
      <c r="Q31" s="44"/>
      <c r="R31" s="26" t="s">
        <v>92</v>
      </c>
      <c r="S31" s="26" t="s">
        <v>93</v>
      </c>
      <c r="T31" s="71"/>
      <c r="U31" s="71"/>
    </row>
    <row r="32" spans="1:21" s="4" customFormat="1" ht="112.5" customHeight="1">
      <c r="A32" s="26">
        <v>17</v>
      </c>
      <c r="B32" s="21" t="s">
        <v>199</v>
      </c>
      <c r="C32" s="23" t="s">
        <v>18</v>
      </c>
      <c r="D32" s="32">
        <v>22610.661</v>
      </c>
      <c r="E32" s="32">
        <v>22531.886</v>
      </c>
      <c r="F32" s="44">
        <f t="shared" si="8"/>
        <v>13244.507000000001</v>
      </c>
      <c r="G32" s="32">
        <v>9737.87</v>
      </c>
      <c r="H32" s="32">
        <v>3506.637</v>
      </c>
      <c r="I32" s="31">
        <v>0</v>
      </c>
      <c r="J32" s="44">
        <f t="shared" si="9"/>
        <v>9287.379</v>
      </c>
      <c r="K32" s="32">
        <v>6934.995</v>
      </c>
      <c r="L32" s="32">
        <v>2352.384</v>
      </c>
      <c r="M32" s="28">
        <v>0</v>
      </c>
      <c r="N32" s="44">
        <f t="shared" si="10"/>
        <v>22531.886000000002</v>
      </c>
      <c r="O32" s="44">
        <f t="shared" si="11"/>
        <v>16672.865</v>
      </c>
      <c r="P32" s="44">
        <f t="shared" si="12"/>
        <v>5859.021000000001</v>
      </c>
      <c r="Q32" s="31"/>
      <c r="R32" s="26" t="s">
        <v>103</v>
      </c>
      <c r="S32" s="26" t="s">
        <v>279</v>
      </c>
      <c r="T32" s="71"/>
      <c r="U32" s="71"/>
    </row>
    <row r="33" spans="1:21" s="4" customFormat="1" ht="54" customHeight="1">
      <c r="A33" s="26">
        <v>18</v>
      </c>
      <c r="B33" s="21" t="s">
        <v>200</v>
      </c>
      <c r="C33" s="23" t="s">
        <v>18</v>
      </c>
      <c r="D33" s="32">
        <v>12476.26</v>
      </c>
      <c r="E33" s="32">
        <v>12476.26</v>
      </c>
      <c r="F33" s="28">
        <f t="shared" si="8"/>
        <v>6238.13</v>
      </c>
      <c r="G33" s="32">
        <v>5302.41</v>
      </c>
      <c r="H33" s="32">
        <v>935.72</v>
      </c>
      <c r="I33" s="31">
        <v>0</v>
      </c>
      <c r="J33" s="28">
        <f t="shared" si="9"/>
        <v>6238.13</v>
      </c>
      <c r="K33" s="34">
        <v>5302.41</v>
      </c>
      <c r="L33" s="34">
        <v>935.72</v>
      </c>
      <c r="M33" s="34">
        <v>0</v>
      </c>
      <c r="N33" s="28">
        <f t="shared" si="10"/>
        <v>12476.26</v>
      </c>
      <c r="O33" s="28">
        <f t="shared" si="11"/>
        <v>10604.82</v>
      </c>
      <c r="P33" s="28">
        <f t="shared" si="12"/>
        <v>1871.44</v>
      </c>
      <c r="Q33" s="28"/>
      <c r="R33" s="26" t="s">
        <v>118</v>
      </c>
      <c r="S33" s="26" t="s">
        <v>119</v>
      </c>
      <c r="T33" s="71"/>
      <c r="U33" s="71"/>
    </row>
    <row r="34" spans="1:21" s="4" customFormat="1" ht="85.5" customHeight="1">
      <c r="A34" s="26">
        <v>19</v>
      </c>
      <c r="B34" s="21" t="s">
        <v>201</v>
      </c>
      <c r="C34" s="23">
        <v>2022</v>
      </c>
      <c r="D34" s="32">
        <v>2700</v>
      </c>
      <c r="E34" s="32">
        <f>F34</f>
        <v>2700</v>
      </c>
      <c r="F34" s="44">
        <f t="shared" si="8"/>
        <v>2700</v>
      </c>
      <c r="G34" s="32">
        <v>2400</v>
      </c>
      <c r="H34" s="32">
        <v>300</v>
      </c>
      <c r="I34" s="31">
        <v>0</v>
      </c>
      <c r="J34" s="44">
        <f t="shared" si="9"/>
        <v>0</v>
      </c>
      <c r="K34" s="28">
        <v>0</v>
      </c>
      <c r="L34" s="28">
        <v>0</v>
      </c>
      <c r="M34" s="28">
        <v>0</v>
      </c>
      <c r="N34" s="44">
        <f t="shared" si="10"/>
        <v>2700</v>
      </c>
      <c r="O34" s="44">
        <f t="shared" si="11"/>
        <v>2400</v>
      </c>
      <c r="P34" s="44">
        <f t="shared" si="12"/>
        <v>300</v>
      </c>
      <c r="Q34" s="31"/>
      <c r="R34" s="78" t="s">
        <v>101</v>
      </c>
      <c r="S34" s="78" t="s">
        <v>101</v>
      </c>
      <c r="T34" s="71"/>
      <c r="U34" s="71"/>
    </row>
    <row r="35" spans="1:21" s="4" customFormat="1" ht="65.25" customHeight="1">
      <c r="A35" s="26">
        <v>20</v>
      </c>
      <c r="B35" s="21" t="s">
        <v>202</v>
      </c>
      <c r="C35" s="23">
        <v>2022</v>
      </c>
      <c r="D35" s="32">
        <v>9826.967</v>
      </c>
      <c r="E35" s="32">
        <v>4424.391</v>
      </c>
      <c r="F35" s="28">
        <f>G35+H35</f>
        <v>4424.391</v>
      </c>
      <c r="G35" s="28">
        <v>3981.951</v>
      </c>
      <c r="H35" s="28">
        <v>442.44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44">
        <f t="shared" si="10"/>
        <v>4424.391</v>
      </c>
      <c r="O35" s="44">
        <f t="shared" si="11"/>
        <v>3981.951</v>
      </c>
      <c r="P35" s="44">
        <f t="shared" si="12"/>
        <v>442.44</v>
      </c>
      <c r="Q35" s="31"/>
      <c r="R35" s="26" t="s">
        <v>30</v>
      </c>
      <c r="S35" s="26" t="s">
        <v>31</v>
      </c>
      <c r="T35" s="71"/>
      <c r="U35" s="71"/>
    </row>
    <row r="36" spans="1:21" s="4" customFormat="1" ht="55.5" customHeight="1">
      <c r="A36" s="26">
        <v>21</v>
      </c>
      <c r="B36" s="21" t="s">
        <v>203</v>
      </c>
      <c r="C36" s="23">
        <v>2022</v>
      </c>
      <c r="D36" s="32">
        <v>33000</v>
      </c>
      <c r="E36" s="32">
        <f>F36</f>
        <v>33000</v>
      </c>
      <c r="F36" s="28">
        <f>G36+H36</f>
        <v>33000</v>
      </c>
      <c r="G36" s="32">
        <v>29700</v>
      </c>
      <c r="H36" s="32">
        <v>3300</v>
      </c>
      <c r="I36" s="31">
        <v>0</v>
      </c>
      <c r="J36" s="28">
        <f aca="true" t="shared" si="13" ref="J36:J42">K36+L36+M36</f>
        <v>0</v>
      </c>
      <c r="K36" s="28">
        <v>0</v>
      </c>
      <c r="L36" s="28">
        <v>0</v>
      </c>
      <c r="M36" s="28">
        <v>0</v>
      </c>
      <c r="N36" s="28">
        <f t="shared" si="10"/>
        <v>33000</v>
      </c>
      <c r="O36" s="28">
        <f t="shared" si="11"/>
        <v>29700</v>
      </c>
      <c r="P36" s="28">
        <f t="shared" si="12"/>
        <v>3300</v>
      </c>
      <c r="Q36" s="28"/>
      <c r="R36" s="26" t="s">
        <v>101</v>
      </c>
      <c r="S36" s="26" t="s">
        <v>101</v>
      </c>
      <c r="T36" s="71"/>
      <c r="U36" s="71"/>
    </row>
    <row r="37" spans="1:21" s="4" customFormat="1" ht="65.25" customHeight="1">
      <c r="A37" s="26">
        <v>22</v>
      </c>
      <c r="B37" s="21" t="s">
        <v>204</v>
      </c>
      <c r="C37" s="23">
        <v>2022</v>
      </c>
      <c r="D37" s="32">
        <v>13679.15</v>
      </c>
      <c r="E37" s="32">
        <v>13679.15</v>
      </c>
      <c r="F37" s="28">
        <f>G37+H37</f>
        <v>13679.150000000001</v>
      </c>
      <c r="G37" s="32">
        <v>12311.235</v>
      </c>
      <c r="H37" s="32">
        <v>1367.915</v>
      </c>
      <c r="I37" s="31">
        <v>0</v>
      </c>
      <c r="J37" s="28">
        <f t="shared" si="13"/>
        <v>0</v>
      </c>
      <c r="K37" s="28">
        <v>0</v>
      </c>
      <c r="L37" s="28">
        <v>0</v>
      </c>
      <c r="M37" s="28">
        <v>0</v>
      </c>
      <c r="N37" s="28">
        <f t="shared" si="10"/>
        <v>13679.150000000001</v>
      </c>
      <c r="O37" s="28">
        <f t="shared" si="11"/>
        <v>12311.235</v>
      </c>
      <c r="P37" s="28">
        <f t="shared" si="12"/>
        <v>1367.915</v>
      </c>
      <c r="Q37" s="28"/>
      <c r="R37" s="26" t="s">
        <v>116</v>
      </c>
      <c r="S37" s="26" t="s">
        <v>117</v>
      </c>
      <c r="T37" s="71"/>
      <c r="U37" s="71"/>
    </row>
    <row r="38" spans="1:21" s="4" customFormat="1" ht="81.75" customHeight="1">
      <c r="A38" s="26">
        <v>23</v>
      </c>
      <c r="B38" s="21" t="s">
        <v>205</v>
      </c>
      <c r="C38" s="23">
        <v>2022</v>
      </c>
      <c r="D38" s="32">
        <v>12782.509</v>
      </c>
      <c r="E38" s="32">
        <v>9791.018</v>
      </c>
      <c r="F38" s="32">
        <v>9791.018</v>
      </c>
      <c r="G38" s="32">
        <v>8811.917</v>
      </c>
      <c r="H38" s="32">
        <v>979.101</v>
      </c>
      <c r="I38" s="31">
        <v>0</v>
      </c>
      <c r="J38" s="28">
        <f t="shared" si="13"/>
        <v>0</v>
      </c>
      <c r="K38" s="28">
        <v>0</v>
      </c>
      <c r="L38" s="28">
        <v>0</v>
      </c>
      <c r="M38" s="28">
        <v>0</v>
      </c>
      <c r="N38" s="28">
        <f t="shared" si="10"/>
        <v>9791.018</v>
      </c>
      <c r="O38" s="28">
        <f t="shared" si="11"/>
        <v>8811.917</v>
      </c>
      <c r="P38" s="28">
        <f t="shared" si="12"/>
        <v>979.101</v>
      </c>
      <c r="Q38" s="28"/>
      <c r="R38" s="26" t="s">
        <v>135</v>
      </c>
      <c r="S38" s="26" t="s">
        <v>136</v>
      </c>
      <c r="T38" s="71"/>
      <c r="U38" s="71"/>
    </row>
    <row r="39" spans="1:21" s="4" customFormat="1" ht="89.25" customHeight="1">
      <c r="A39" s="26">
        <v>24</v>
      </c>
      <c r="B39" s="21" t="s">
        <v>14</v>
      </c>
      <c r="C39" s="23">
        <v>2022</v>
      </c>
      <c r="D39" s="32">
        <v>10563.89</v>
      </c>
      <c r="E39" s="32">
        <f>F39</f>
        <v>10563.89</v>
      </c>
      <c r="F39" s="28">
        <f>G39+H39</f>
        <v>10563.89</v>
      </c>
      <c r="G39" s="32">
        <v>7394.723</v>
      </c>
      <c r="H39" s="32">
        <v>3169.167</v>
      </c>
      <c r="I39" s="31">
        <v>0</v>
      </c>
      <c r="J39" s="28">
        <f t="shared" si="13"/>
        <v>0</v>
      </c>
      <c r="K39" s="28">
        <v>0</v>
      </c>
      <c r="L39" s="28">
        <v>0</v>
      </c>
      <c r="M39" s="28">
        <v>0</v>
      </c>
      <c r="N39" s="28">
        <f t="shared" si="10"/>
        <v>10563.89</v>
      </c>
      <c r="O39" s="28">
        <f t="shared" si="11"/>
        <v>7394.723</v>
      </c>
      <c r="P39" s="28">
        <f t="shared" si="12"/>
        <v>3169.167</v>
      </c>
      <c r="Q39" s="28"/>
      <c r="R39" s="26" t="s">
        <v>101</v>
      </c>
      <c r="S39" s="26" t="s">
        <v>101</v>
      </c>
      <c r="T39" s="71"/>
      <c r="U39" s="71"/>
    </row>
    <row r="40" spans="1:21" s="4" customFormat="1" ht="91.5" customHeight="1">
      <c r="A40" s="26">
        <v>25</v>
      </c>
      <c r="B40" s="21" t="s">
        <v>206</v>
      </c>
      <c r="C40" s="23">
        <v>2022</v>
      </c>
      <c r="D40" s="32">
        <v>23758.35</v>
      </c>
      <c r="E40" s="32">
        <v>19014.905</v>
      </c>
      <c r="F40" s="32">
        <v>19014.905</v>
      </c>
      <c r="G40" s="32">
        <v>17113.415</v>
      </c>
      <c r="H40" s="32">
        <v>1901.49</v>
      </c>
      <c r="I40" s="31">
        <v>0</v>
      </c>
      <c r="J40" s="28">
        <f t="shared" si="13"/>
        <v>0</v>
      </c>
      <c r="K40" s="28">
        <v>0</v>
      </c>
      <c r="L40" s="28">
        <v>0</v>
      </c>
      <c r="M40" s="28">
        <v>0</v>
      </c>
      <c r="N40" s="28">
        <f t="shared" si="10"/>
        <v>19014.905000000002</v>
      </c>
      <c r="O40" s="28">
        <f t="shared" si="11"/>
        <v>17113.415</v>
      </c>
      <c r="P40" s="28">
        <f t="shared" si="12"/>
        <v>1901.49</v>
      </c>
      <c r="Q40" s="28"/>
      <c r="R40" s="26" t="s">
        <v>137</v>
      </c>
      <c r="S40" s="26" t="s">
        <v>138</v>
      </c>
      <c r="T40" s="71"/>
      <c r="U40" s="71"/>
    </row>
    <row r="41" spans="1:21" s="4" customFormat="1" ht="55.5" customHeight="1">
      <c r="A41" s="26">
        <v>26</v>
      </c>
      <c r="B41" s="21" t="s">
        <v>207</v>
      </c>
      <c r="C41" s="23" t="s">
        <v>18</v>
      </c>
      <c r="D41" s="32">
        <v>15300</v>
      </c>
      <c r="E41" s="32">
        <v>15259.528</v>
      </c>
      <c r="F41" s="28">
        <f>G41+H41</f>
        <v>5559.528</v>
      </c>
      <c r="G41" s="32">
        <v>3878.578</v>
      </c>
      <c r="H41" s="32">
        <v>1680.95</v>
      </c>
      <c r="I41" s="31">
        <v>0</v>
      </c>
      <c r="J41" s="28">
        <f t="shared" si="13"/>
        <v>9700</v>
      </c>
      <c r="K41" s="32">
        <v>6789.95</v>
      </c>
      <c r="L41" s="32">
        <v>2910.05</v>
      </c>
      <c r="M41" s="28">
        <v>0</v>
      </c>
      <c r="N41" s="28">
        <f t="shared" si="10"/>
        <v>15259.528</v>
      </c>
      <c r="O41" s="28">
        <f t="shared" si="11"/>
        <v>10668.528</v>
      </c>
      <c r="P41" s="28">
        <f t="shared" si="12"/>
        <v>4591</v>
      </c>
      <c r="Q41" s="28"/>
      <c r="R41" s="26" t="s">
        <v>112</v>
      </c>
      <c r="S41" s="26" t="s">
        <v>113</v>
      </c>
      <c r="T41" s="71"/>
      <c r="U41" s="71"/>
    </row>
    <row r="42" spans="1:21" s="4" customFormat="1" ht="78.75" customHeight="1">
      <c r="A42" s="26">
        <v>27</v>
      </c>
      <c r="B42" s="21" t="s">
        <v>208</v>
      </c>
      <c r="C42" s="23">
        <v>2022</v>
      </c>
      <c r="D42" s="32">
        <v>12296.33</v>
      </c>
      <c r="E42" s="32">
        <v>12296.33</v>
      </c>
      <c r="F42" s="28">
        <f>G42+H42</f>
        <v>12296.33</v>
      </c>
      <c r="G42" s="32">
        <v>8607.431</v>
      </c>
      <c r="H42" s="32">
        <v>3688.899</v>
      </c>
      <c r="I42" s="31">
        <v>0</v>
      </c>
      <c r="J42" s="28">
        <f t="shared" si="13"/>
        <v>0</v>
      </c>
      <c r="K42" s="28">
        <v>0</v>
      </c>
      <c r="L42" s="28">
        <v>0</v>
      </c>
      <c r="M42" s="28">
        <v>0</v>
      </c>
      <c r="N42" s="28">
        <f t="shared" si="10"/>
        <v>12296.33</v>
      </c>
      <c r="O42" s="28">
        <f t="shared" si="11"/>
        <v>8607.431</v>
      </c>
      <c r="P42" s="28">
        <f t="shared" si="12"/>
        <v>3688.899</v>
      </c>
      <c r="Q42" s="28"/>
      <c r="R42" s="26" t="s">
        <v>68</v>
      </c>
      <c r="S42" s="26" t="s">
        <v>69</v>
      </c>
      <c r="T42" s="71"/>
      <c r="U42" s="71"/>
    </row>
    <row r="43" spans="1:21" s="4" customFormat="1" ht="81" customHeight="1">
      <c r="A43" s="26">
        <v>28</v>
      </c>
      <c r="B43" s="21" t="s">
        <v>209</v>
      </c>
      <c r="C43" s="23" t="s">
        <v>19</v>
      </c>
      <c r="D43" s="32">
        <v>35971.04</v>
      </c>
      <c r="E43" s="32">
        <v>35912.04</v>
      </c>
      <c r="F43" s="28">
        <f aca="true" t="shared" si="14" ref="F43:F49">G43+H43</f>
        <v>12980.68</v>
      </c>
      <c r="G43" s="32">
        <v>11030.578</v>
      </c>
      <c r="H43" s="32">
        <v>1950.102</v>
      </c>
      <c r="I43" s="31">
        <v>0</v>
      </c>
      <c r="J43" s="28">
        <f aca="true" t="shared" si="15" ref="J43:J49">K43+L43+M43</f>
        <v>12080.63</v>
      </c>
      <c r="K43" s="32">
        <v>10265.535</v>
      </c>
      <c r="L43" s="32">
        <v>1815.095</v>
      </c>
      <c r="M43" s="28">
        <v>0</v>
      </c>
      <c r="N43" s="28">
        <f aca="true" t="shared" si="16" ref="N43:N52">O43+P43</f>
        <v>25061.309999999998</v>
      </c>
      <c r="O43" s="28">
        <f aca="true" t="shared" si="17" ref="O43:O52">G43+K43</f>
        <v>21296.112999999998</v>
      </c>
      <c r="P43" s="28">
        <f aca="true" t="shared" si="18" ref="P43:P52">H43+L43</f>
        <v>3765.197</v>
      </c>
      <c r="Q43" s="28"/>
      <c r="R43" s="91" t="s">
        <v>109</v>
      </c>
      <c r="S43" s="92"/>
      <c r="T43" s="71"/>
      <c r="U43" s="71"/>
    </row>
    <row r="44" spans="1:21" s="4" customFormat="1" ht="128.25" customHeight="1">
      <c r="A44" s="26">
        <v>29</v>
      </c>
      <c r="B44" s="21" t="s">
        <v>210</v>
      </c>
      <c r="C44" s="23" t="s">
        <v>19</v>
      </c>
      <c r="D44" s="32">
        <v>48520.346</v>
      </c>
      <c r="E44" s="32">
        <v>48258.136</v>
      </c>
      <c r="F44" s="28">
        <f t="shared" si="14"/>
        <v>16086.045</v>
      </c>
      <c r="G44" s="32">
        <v>14477.44</v>
      </c>
      <c r="H44" s="32">
        <v>1608.605</v>
      </c>
      <c r="I44" s="31">
        <v>0</v>
      </c>
      <c r="J44" s="28">
        <f t="shared" si="15"/>
        <v>16086.045</v>
      </c>
      <c r="K44" s="32">
        <v>14477.44</v>
      </c>
      <c r="L44" s="32">
        <v>1608.605</v>
      </c>
      <c r="M44" s="28">
        <v>0</v>
      </c>
      <c r="N44" s="28">
        <f t="shared" si="16"/>
        <v>32172.09</v>
      </c>
      <c r="O44" s="28">
        <f t="shared" si="17"/>
        <v>28954.88</v>
      </c>
      <c r="P44" s="28">
        <f t="shared" si="18"/>
        <v>3217.21</v>
      </c>
      <c r="Q44" s="28"/>
      <c r="R44" s="26" t="s">
        <v>71</v>
      </c>
      <c r="S44" s="26" t="s">
        <v>211</v>
      </c>
      <c r="T44" s="71"/>
      <c r="U44" s="71"/>
    </row>
    <row r="45" spans="1:21" s="4" customFormat="1" ht="103.5" customHeight="1">
      <c r="A45" s="26">
        <v>30</v>
      </c>
      <c r="B45" s="21" t="s">
        <v>212</v>
      </c>
      <c r="C45" s="24">
        <v>2022</v>
      </c>
      <c r="D45" s="32">
        <v>28135.741</v>
      </c>
      <c r="E45" s="34">
        <v>28120.561</v>
      </c>
      <c r="F45" s="28">
        <f t="shared" si="14"/>
        <v>28120.561</v>
      </c>
      <c r="G45" s="32">
        <v>19684.393</v>
      </c>
      <c r="H45" s="32">
        <v>8436.168</v>
      </c>
      <c r="I45" s="31">
        <v>0</v>
      </c>
      <c r="J45" s="28">
        <f t="shared" si="15"/>
        <v>0</v>
      </c>
      <c r="K45" s="28">
        <v>0</v>
      </c>
      <c r="L45" s="28">
        <v>0</v>
      </c>
      <c r="M45" s="28">
        <v>0</v>
      </c>
      <c r="N45" s="28">
        <f t="shared" si="16"/>
        <v>28120.561</v>
      </c>
      <c r="O45" s="28">
        <f t="shared" si="17"/>
        <v>19684.393</v>
      </c>
      <c r="P45" s="28">
        <f t="shared" si="18"/>
        <v>8436.168</v>
      </c>
      <c r="Q45" s="28"/>
      <c r="R45" s="26" t="s">
        <v>106</v>
      </c>
      <c r="S45" s="26" t="s">
        <v>107</v>
      </c>
      <c r="T45" s="71"/>
      <c r="U45" s="71"/>
    </row>
    <row r="46" spans="1:21" s="4" customFormat="1" ht="108" customHeight="1">
      <c r="A46" s="26">
        <v>31</v>
      </c>
      <c r="B46" s="21" t="s">
        <v>213</v>
      </c>
      <c r="C46" s="24" t="s">
        <v>19</v>
      </c>
      <c r="D46" s="32">
        <v>185000</v>
      </c>
      <c r="E46" s="32">
        <v>185000</v>
      </c>
      <c r="F46" s="28">
        <f t="shared" si="14"/>
        <v>62000</v>
      </c>
      <c r="G46" s="32">
        <v>43500</v>
      </c>
      <c r="H46" s="32">
        <v>18500</v>
      </c>
      <c r="I46" s="31">
        <v>0</v>
      </c>
      <c r="J46" s="28">
        <f t="shared" si="15"/>
        <v>62000</v>
      </c>
      <c r="K46" s="32">
        <v>43500</v>
      </c>
      <c r="L46" s="32">
        <v>18500</v>
      </c>
      <c r="M46" s="28">
        <v>0</v>
      </c>
      <c r="N46" s="28">
        <f t="shared" si="16"/>
        <v>124000</v>
      </c>
      <c r="O46" s="28">
        <f t="shared" si="17"/>
        <v>87000</v>
      </c>
      <c r="P46" s="28">
        <f t="shared" si="18"/>
        <v>37000</v>
      </c>
      <c r="Q46" s="28"/>
      <c r="R46" s="26" t="s">
        <v>104</v>
      </c>
      <c r="S46" s="26" t="s">
        <v>214</v>
      </c>
      <c r="T46" s="71"/>
      <c r="U46" s="71"/>
    </row>
    <row r="47" spans="1:21" s="4" customFormat="1" ht="126" customHeight="1">
      <c r="A47" s="26">
        <v>32</v>
      </c>
      <c r="B47" s="21" t="s">
        <v>215</v>
      </c>
      <c r="C47" s="24">
        <v>2022</v>
      </c>
      <c r="D47" s="32">
        <v>1500</v>
      </c>
      <c r="E47" s="32">
        <v>1500</v>
      </c>
      <c r="F47" s="28">
        <f t="shared" si="14"/>
        <v>1500</v>
      </c>
      <c r="G47" s="32">
        <v>1050</v>
      </c>
      <c r="H47" s="32">
        <v>450</v>
      </c>
      <c r="I47" s="31">
        <v>0</v>
      </c>
      <c r="J47" s="28">
        <f t="shared" si="15"/>
        <v>0</v>
      </c>
      <c r="K47" s="28">
        <v>0</v>
      </c>
      <c r="L47" s="28">
        <v>0</v>
      </c>
      <c r="M47" s="28">
        <v>0</v>
      </c>
      <c r="N47" s="28">
        <f t="shared" si="16"/>
        <v>1500</v>
      </c>
      <c r="O47" s="28">
        <f t="shared" si="17"/>
        <v>1050</v>
      </c>
      <c r="P47" s="28">
        <f t="shared" si="18"/>
        <v>450</v>
      </c>
      <c r="Q47" s="28"/>
      <c r="R47" s="26" t="s">
        <v>101</v>
      </c>
      <c r="S47" s="26" t="s">
        <v>101</v>
      </c>
      <c r="T47" s="71"/>
      <c r="U47" s="71"/>
    </row>
    <row r="48" spans="1:21" s="4" customFormat="1" ht="88.5" customHeight="1">
      <c r="A48" s="23">
        <v>33</v>
      </c>
      <c r="B48" s="21" t="s">
        <v>179</v>
      </c>
      <c r="C48" s="24">
        <v>2022</v>
      </c>
      <c r="D48" s="32">
        <v>19602.381</v>
      </c>
      <c r="E48" s="32">
        <v>19329.643</v>
      </c>
      <c r="F48" s="34">
        <f>G48+H48+I48</f>
        <v>19329.643</v>
      </c>
      <c r="G48" s="32">
        <v>9665</v>
      </c>
      <c r="H48" s="32">
        <v>5800</v>
      </c>
      <c r="I48" s="32">
        <v>3864.643</v>
      </c>
      <c r="J48" s="34">
        <f t="shared" si="15"/>
        <v>0</v>
      </c>
      <c r="K48" s="34">
        <v>0</v>
      </c>
      <c r="L48" s="34">
        <v>0</v>
      </c>
      <c r="M48" s="34">
        <v>0</v>
      </c>
      <c r="N48" s="34">
        <f>O48+P48+Q48</f>
        <v>19329.643</v>
      </c>
      <c r="O48" s="34">
        <f t="shared" si="17"/>
        <v>9665</v>
      </c>
      <c r="P48" s="34">
        <f t="shared" si="18"/>
        <v>5800</v>
      </c>
      <c r="Q48" s="34">
        <f>I48</f>
        <v>3864.643</v>
      </c>
      <c r="R48" s="23" t="s">
        <v>66</v>
      </c>
      <c r="S48" s="23" t="s">
        <v>67</v>
      </c>
      <c r="T48" s="71"/>
      <c r="U48" s="71"/>
    </row>
    <row r="49" spans="1:21" s="4" customFormat="1" ht="153.75" customHeight="1">
      <c r="A49" s="26">
        <v>34</v>
      </c>
      <c r="B49" s="21" t="s">
        <v>216</v>
      </c>
      <c r="C49" s="23" t="s">
        <v>18</v>
      </c>
      <c r="D49" s="32">
        <v>33562.886</v>
      </c>
      <c r="E49" s="32">
        <v>33562.886</v>
      </c>
      <c r="F49" s="28">
        <f t="shared" si="14"/>
        <v>16781.443</v>
      </c>
      <c r="G49" s="32">
        <v>15103</v>
      </c>
      <c r="H49" s="32">
        <v>1678.443</v>
      </c>
      <c r="I49" s="31">
        <v>0</v>
      </c>
      <c r="J49" s="28">
        <f t="shared" si="15"/>
        <v>16781.443</v>
      </c>
      <c r="K49" s="32">
        <v>15103</v>
      </c>
      <c r="L49" s="32">
        <v>1678.443</v>
      </c>
      <c r="M49" s="28">
        <v>0</v>
      </c>
      <c r="N49" s="28">
        <f t="shared" si="16"/>
        <v>33562.886</v>
      </c>
      <c r="O49" s="28">
        <f t="shared" si="17"/>
        <v>30206</v>
      </c>
      <c r="P49" s="28">
        <f t="shared" si="18"/>
        <v>3356.886</v>
      </c>
      <c r="Q49" s="28"/>
      <c r="R49" s="91" t="s">
        <v>109</v>
      </c>
      <c r="S49" s="92"/>
      <c r="T49" s="71"/>
      <c r="U49" s="71"/>
    </row>
    <row r="50" spans="1:21" s="4" customFormat="1" ht="82.5" customHeight="1">
      <c r="A50" s="26">
        <v>35</v>
      </c>
      <c r="B50" s="21" t="s">
        <v>217</v>
      </c>
      <c r="C50" s="23">
        <v>2022</v>
      </c>
      <c r="D50" s="32">
        <v>8843.185</v>
      </c>
      <c r="E50" s="32">
        <v>3264.832</v>
      </c>
      <c r="F50" s="32">
        <v>3264.832</v>
      </c>
      <c r="G50" s="28">
        <v>2938.348</v>
      </c>
      <c r="H50" s="28">
        <v>326.484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f>O50+P50</f>
        <v>3264.832</v>
      </c>
      <c r="O50" s="28">
        <f>G50+K50</f>
        <v>2938.348</v>
      </c>
      <c r="P50" s="28">
        <f>H50+L50</f>
        <v>326.484</v>
      </c>
      <c r="Q50" s="28"/>
      <c r="R50" s="26" t="s">
        <v>32</v>
      </c>
      <c r="S50" s="26" t="s">
        <v>33</v>
      </c>
      <c r="T50" s="71"/>
      <c r="U50" s="71"/>
    </row>
    <row r="51" spans="1:21" s="4" customFormat="1" ht="42" customHeight="1">
      <c r="A51" s="26">
        <v>36</v>
      </c>
      <c r="B51" s="21" t="s">
        <v>97</v>
      </c>
      <c r="C51" s="23" t="s">
        <v>96</v>
      </c>
      <c r="D51" s="32">
        <v>508000</v>
      </c>
      <c r="E51" s="32">
        <v>508000</v>
      </c>
      <c r="F51" s="32">
        <v>101600</v>
      </c>
      <c r="G51" s="32">
        <v>100000</v>
      </c>
      <c r="H51" s="32">
        <v>1600</v>
      </c>
      <c r="I51" s="32">
        <v>0</v>
      </c>
      <c r="J51" s="32">
        <v>101600</v>
      </c>
      <c r="K51" s="32">
        <v>100000</v>
      </c>
      <c r="L51" s="32">
        <v>1600</v>
      </c>
      <c r="M51" s="28">
        <v>0</v>
      </c>
      <c r="N51" s="28">
        <f t="shared" si="16"/>
        <v>203200</v>
      </c>
      <c r="O51" s="28">
        <f t="shared" si="17"/>
        <v>200000</v>
      </c>
      <c r="P51" s="28">
        <f t="shared" si="18"/>
        <v>3200</v>
      </c>
      <c r="Q51" s="28"/>
      <c r="R51" s="99" t="s">
        <v>43</v>
      </c>
      <c r="S51" s="100"/>
      <c r="T51" s="71"/>
      <c r="U51" s="71"/>
    </row>
    <row r="52" spans="1:21" s="4" customFormat="1" ht="43.5" customHeight="1">
      <c r="A52" s="26">
        <v>37</v>
      </c>
      <c r="B52" s="21" t="s">
        <v>98</v>
      </c>
      <c r="C52" s="23" t="s">
        <v>96</v>
      </c>
      <c r="D52" s="32">
        <v>961200</v>
      </c>
      <c r="E52" s="32">
        <v>961200</v>
      </c>
      <c r="F52" s="32">
        <v>200000</v>
      </c>
      <c r="G52" s="32">
        <v>198000</v>
      </c>
      <c r="H52" s="32">
        <v>2000</v>
      </c>
      <c r="I52" s="32">
        <v>0</v>
      </c>
      <c r="J52" s="32">
        <v>200000</v>
      </c>
      <c r="K52" s="32">
        <v>198000</v>
      </c>
      <c r="L52" s="32">
        <v>2000</v>
      </c>
      <c r="M52" s="28">
        <v>0</v>
      </c>
      <c r="N52" s="28">
        <f t="shared" si="16"/>
        <v>400000</v>
      </c>
      <c r="O52" s="28">
        <f t="shared" si="17"/>
        <v>396000</v>
      </c>
      <c r="P52" s="28">
        <f t="shared" si="18"/>
        <v>4000</v>
      </c>
      <c r="Q52" s="28"/>
      <c r="R52" s="99" t="s">
        <v>43</v>
      </c>
      <c r="S52" s="100"/>
      <c r="T52" s="71"/>
      <c r="U52" s="71"/>
    </row>
    <row r="53" spans="1:21" s="4" customFormat="1" ht="57" customHeight="1">
      <c r="A53" s="26">
        <v>38</v>
      </c>
      <c r="B53" s="27" t="s">
        <v>218</v>
      </c>
      <c r="C53" s="23">
        <v>2022</v>
      </c>
      <c r="D53" s="32">
        <v>18395.96</v>
      </c>
      <c r="E53" s="32">
        <v>18360.169</v>
      </c>
      <c r="F53" s="28">
        <f aca="true" t="shared" si="19" ref="F53:F73">G53+H53</f>
        <v>18360.168999999998</v>
      </c>
      <c r="G53" s="32">
        <v>16524.152</v>
      </c>
      <c r="H53" s="32">
        <v>1836.017</v>
      </c>
      <c r="I53" s="31">
        <v>0</v>
      </c>
      <c r="J53" s="28">
        <f aca="true" t="shared" si="20" ref="J53:J73">K53+L53+M53</f>
        <v>0</v>
      </c>
      <c r="K53" s="28">
        <v>0</v>
      </c>
      <c r="L53" s="28">
        <v>0</v>
      </c>
      <c r="M53" s="28">
        <v>0</v>
      </c>
      <c r="N53" s="28">
        <f aca="true" t="shared" si="21" ref="N53:N89">O53+P53</f>
        <v>18360.168999999998</v>
      </c>
      <c r="O53" s="28">
        <f aca="true" t="shared" si="22" ref="O53:O89">G53+K53</f>
        <v>16524.152</v>
      </c>
      <c r="P53" s="28">
        <f aca="true" t="shared" si="23" ref="P53:P89">H53+L53</f>
        <v>1836.017</v>
      </c>
      <c r="Q53" s="28"/>
      <c r="R53" s="26" t="s">
        <v>102</v>
      </c>
      <c r="S53" s="26" t="s">
        <v>219</v>
      </c>
      <c r="T53" s="71"/>
      <c r="U53" s="71"/>
    </row>
    <row r="54" spans="1:21" s="4" customFormat="1" ht="87.75" customHeight="1">
      <c r="A54" s="26">
        <v>39</v>
      </c>
      <c r="B54" s="27" t="s">
        <v>220</v>
      </c>
      <c r="C54" s="23" t="s">
        <v>18</v>
      </c>
      <c r="D54" s="32">
        <v>23990.121</v>
      </c>
      <c r="E54" s="32">
        <v>23719.621</v>
      </c>
      <c r="F54" s="28">
        <f t="shared" si="19"/>
        <v>15745</v>
      </c>
      <c r="G54" s="32">
        <v>14170.5</v>
      </c>
      <c r="H54" s="32">
        <v>1574.5</v>
      </c>
      <c r="I54" s="31">
        <v>0</v>
      </c>
      <c r="J54" s="28">
        <f t="shared" si="20"/>
        <v>7974.621</v>
      </c>
      <c r="K54" s="32">
        <v>7150.121</v>
      </c>
      <c r="L54" s="32">
        <v>824.5</v>
      </c>
      <c r="M54" s="28">
        <v>0</v>
      </c>
      <c r="N54" s="28">
        <f t="shared" si="21"/>
        <v>23719.621</v>
      </c>
      <c r="O54" s="28">
        <f t="shared" si="22"/>
        <v>21320.621</v>
      </c>
      <c r="P54" s="28">
        <f t="shared" si="23"/>
        <v>2399</v>
      </c>
      <c r="Q54" s="28"/>
      <c r="R54" s="26" t="s">
        <v>49</v>
      </c>
      <c r="S54" s="26" t="s">
        <v>50</v>
      </c>
      <c r="T54" s="71"/>
      <c r="U54" s="71"/>
    </row>
    <row r="55" spans="1:21" s="4" customFormat="1" ht="129" customHeight="1">
      <c r="A55" s="26">
        <v>40</v>
      </c>
      <c r="B55" s="27" t="s">
        <v>221</v>
      </c>
      <c r="C55" s="23">
        <v>2022</v>
      </c>
      <c r="D55" s="32">
        <v>40049.506</v>
      </c>
      <c r="E55" s="32">
        <v>24181.532</v>
      </c>
      <c r="F55" s="28">
        <f t="shared" si="19"/>
        <v>24181.532</v>
      </c>
      <c r="G55" s="32">
        <v>21763.361</v>
      </c>
      <c r="H55" s="32">
        <v>2418.171</v>
      </c>
      <c r="I55" s="31">
        <v>0</v>
      </c>
      <c r="J55" s="28">
        <f t="shared" si="20"/>
        <v>0</v>
      </c>
      <c r="K55" s="28">
        <v>0</v>
      </c>
      <c r="L55" s="28">
        <v>0</v>
      </c>
      <c r="M55" s="28">
        <v>0</v>
      </c>
      <c r="N55" s="28">
        <f t="shared" si="21"/>
        <v>24181.532</v>
      </c>
      <c r="O55" s="28">
        <f t="shared" si="22"/>
        <v>21763.361</v>
      </c>
      <c r="P55" s="28">
        <f t="shared" si="23"/>
        <v>2418.171</v>
      </c>
      <c r="Q55" s="28"/>
      <c r="R55" s="26" t="s">
        <v>78</v>
      </c>
      <c r="S55" s="26" t="s">
        <v>79</v>
      </c>
      <c r="T55" s="71"/>
      <c r="U55" s="71"/>
    </row>
    <row r="56" spans="1:21" s="4" customFormat="1" ht="69.75" customHeight="1">
      <c r="A56" s="26">
        <v>41</v>
      </c>
      <c r="B56" s="27" t="s">
        <v>156</v>
      </c>
      <c r="C56" s="23" t="s">
        <v>18</v>
      </c>
      <c r="D56" s="32">
        <v>63982.566</v>
      </c>
      <c r="E56" s="32">
        <v>53077.01</v>
      </c>
      <c r="F56" s="28">
        <f t="shared" si="19"/>
        <v>40000</v>
      </c>
      <c r="G56" s="32">
        <v>36000</v>
      </c>
      <c r="H56" s="32">
        <v>4000</v>
      </c>
      <c r="I56" s="31">
        <v>0</v>
      </c>
      <c r="J56" s="28">
        <f t="shared" si="20"/>
        <v>13077.009999999998</v>
      </c>
      <c r="K56" s="32">
        <v>11769.309</v>
      </c>
      <c r="L56" s="32">
        <v>1307.701</v>
      </c>
      <c r="M56" s="28">
        <v>0</v>
      </c>
      <c r="N56" s="28">
        <f t="shared" si="21"/>
        <v>53077.01</v>
      </c>
      <c r="O56" s="28">
        <f t="shared" si="22"/>
        <v>47769.309</v>
      </c>
      <c r="P56" s="28">
        <f t="shared" si="23"/>
        <v>5307.701</v>
      </c>
      <c r="Q56" s="28"/>
      <c r="R56" s="26" t="s">
        <v>90</v>
      </c>
      <c r="S56" s="26" t="s">
        <v>91</v>
      </c>
      <c r="T56" s="71"/>
      <c r="U56" s="71"/>
    </row>
    <row r="57" spans="1:21" s="4" customFormat="1" ht="63.75" customHeight="1">
      <c r="A57" s="26">
        <v>42</v>
      </c>
      <c r="B57" s="27" t="s">
        <v>222</v>
      </c>
      <c r="C57" s="23">
        <v>2022</v>
      </c>
      <c r="D57" s="32">
        <v>13502.344</v>
      </c>
      <c r="E57" s="32">
        <f>F57</f>
        <v>12623.232</v>
      </c>
      <c r="F57" s="28">
        <f t="shared" si="19"/>
        <v>12623.232</v>
      </c>
      <c r="G57" s="32">
        <v>8836.262</v>
      </c>
      <c r="H57" s="32">
        <v>3786.97</v>
      </c>
      <c r="I57" s="31">
        <v>0</v>
      </c>
      <c r="J57" s="28">
        <f t="shared" si="20"/>
        <v>0</v>
      </c>
      <c r="K57" s="28">
        <v>0</v>
      </c>
      <c r="L57" s="28">
        <v>0</v>
      </c>
      <c r="M57" s="28">
        <v>0</v>
      </c>
      <c r="N57" s="28">
        <f t="shared" si="21"/>
        <v>12623.232</v>
      </c>
      <c r="O57" s="28">
        <f t="shared" si="22"/>
        <v>8836.262</v>
      </c>
      <c r="P57" s="28">
        <f t="shared" si="23"/>
        <v>3786.97</v>
      </c>
      <c r="Q57" s="28"/>
      <c r="R57" s="26" t="s">
        <v>47</v>
      </c>
      <c r="S57" s="26" t="s">
        <v>142</v>
      </c>
      <c r="T57" s="71"/>
      <c r="U57" s="71"/>
    </row>
    <row r="58" spans="1:21" s="4" customFormat="1" ht="106.5" customHeight="1">
      <c r="A58" s="26">
        <v>43</v>
      </c>
      <c r="B58" s="29" t="s">
        <v>223</v>
      </c>
      <c r="C58" s="25">
        <v>2022</v>
      </c>
      <c r="D58" s="32">
        <v>16810.814</v>
      </c>
      <c r="E58" s="32">
        <v>16753.714</v>
      </c>
      <c r="F58" s="28">
        <f t="shared" si="19"/>
        <v>16753.714</v>
      </c>
      <c r="G58" s="32">
        <v>13402.971</v>
      </c>
      <c r="H58" s="32">
        <v>3350.743</v>
      </c>
      <c r="I58" s="31">
        <v>0</v>
      </c>
      <c r="J58" s="28">
        <f t="shared" si="20"/>
        <v>0</v>
      </c>
      <c r="K58" s="28">
        <v>0</v>
      </c>
      <c r="L58" s="28">
        <v>0</v>
      </c>
      <c r="M58" s="28">
        <v>0</v>
      </c>
      <c r="N58" s="28">
        <f t="shared" si="21"/>
        <v>16753.714</v>
      </c>
      <c r="O58" s="28">
        <f t="shared" si="22"/>
        <v>13402.971</v>
      </c>
      <c r="P58" s="28">
        <f t="shared" si="23"/>
        <v>3350.743</v>
      </c>
      <c r="Q58" s="28"/>
      <c r="R58" s="26" t="s">
        <v>51</v>
      </c>
      <c r="S58" s="26" t="s">
        <v>224</v>
      </c>
      <c r="T58" s="71"/>
      <c r="U58" s="71"/>
    </row>
    <row r="59" spans="1:21" s="4" customFormat="1" ht="66.75" customHeight="1">
      <c r="A59" s="26">
        <v>44</v>
      </c>
      <c r="B59" s="27" t="s">
        <v>143</v>
      </c>
      <c r="C59" s="23" t="s">
        <v>18</v>
      </c>
      <c r="D59" s="32">
        <v>10020.085</v>
      </c>
      <c r="E59" s="32">
        <v>10020.085</v>
      </c>
      <c r="F59" s="28">
        <f t="shared" si="19"/>
        <v>7500</v>
      </c>
      <c r="G59" s="32">
        <v>6750</v>
      </c>
      <c r="H59" s="32">
        <v>750</v>
      </c>
      <c r="I59" s="31">
        <v>0</v>
      </c>
      <c r="J59" s="28">
        <f t="shared" si="20"/>
        <v>2520.085</v>
      </c>
      <c r="K59" s="32">
        <v>2268.076</v>
      </c>
      <c r="L59" s="32">
        <v>252.009</v>
      </c>
      <c r="M59" s="28">
        <v>0</v>
      </c>
      <c r="N59" s="28">
        <f t="shared" si="21"/>
        <v>10020.085000000001</v>
      </c>
      <c r="O59" s="28">
        <f t="shared" si="22"/>
        <v>9018.076000000001</v>
      </c>
      <c r="P59" s="28">
        <f t="shared" si="23"/>
        <v>1002.009</v>
      </c>
      <c r="Q59" s="28"/>
      <c r="R59" s="26" t="s">
        <v>139</v>
      </c>
      <c r="S59" s="26" t="s">
        <v>225</v>
      </c>
      <c r="T59" s="71"/>
      <c r="U59" s="71"/>
    </row>
    <row r="60" spans="1:21" s="4" customFormat="1" ht="88.5" customHeight="1">
      <c r="A60" s="26">
        <v>45</v>
      </c>
      <c r="B60" s="27" t="s">
        <v>226</v>
      </c>
      <c r="C60" s="23">
        <v>2022</v>
      </c>
      <c r="D60" s="32">
        <v>12906.845</v>
      </c>
      <c r="E60" s="32">
        <v>12873.745</v>
      </c>
      <c r="F60" s="28">
        <f t="shared" si="19"/>
        <v>12873.744999999999</v>
      </c>
      <c r="G60" s="32">
        <v>10298.996</v>
      </c>
      <c r="H60" s="32">
        <v>2574.749</v>
      </c>
      <c r="I60" s="31">
        <v>0</v>
      </c>
      <c r="J60" s="28">
        <f t="shared" si="20"/>
        <v>0</v>
      </c>
      <c r="K60" s="28">
        <v>0</v>
      </c>
      <c r="L60" s="28">
        <v>0</v>
      </c>
      <c r="M60" s="28">
        <v>0</v>
      </c>
      <c r="N60" s="28">
        <f t="shared" si="21"/>
        <v>12873.744999999999</v>
      </c>
      <c r="O60" s="28">
        <f t="shared" si="22"/>
        <v>10298.996</v>
      </c>
      <c r="P60" s="28">
        <f t="shared" si="23"/>
        <v>2574.749</v>
      </c>
      <c r="Q60" s="28"/>
      <c r="R60" s="23" t="s">
        <v>64</v>
      </c>
      <c r="S60" s="26" t="s">
        <v>227</v>
      </c>
      <c r="T60" s="71"/>
      <c r="U60" s="71"/>
    </row>
    <row r="61" spans="1:21" s="4" customFormat="1" ht="42.75" customHeight="1">
      <c r="A61" s="26">
        <v>46</v>
      </c>
      <c r="B61" s="21" t="s">
        <v>169</v>
      </c>
      <c r="C61" s="23" t="s">
        <v>18</v>
      </c>
      <c r="D61" s="32">
        <v>12095.144</v>
      </c>
      <c r="E61" s="32">
        <v>12060.144</v>
      </c>
      <c r="F61" s="28">
        <f t="shared" si="19"/>
        <v>6973.224</v>
      </c>
      <c r="G61" s="32">
        <v>5578.579</v>
      </c>
      <c r="H61" s="32">
        <v>1394.645</v>
      </c>
      <c r="I61" s="31">
        <v>0</v>
      </c>
      <c r="J61" s="28">
        <f t="shared" si="20"/>
        <v>5086.92</v>
      </c>
      <c r="K61" s="32">
        <v>4018.667</v>
      </c>
      <c r="L61" s="32">
        <v>1068.253</v>
      </c>
      <c r="M61" s="28">
        <v>0</v>
      </c>
      <c r="N61" s="28">
        <f t="shared" si="21"/>
        <v>12060.144</v>
      </c>
      <c r="O61" s="28">
        <f t="shared" si="22"/>
        <v>9597.246</v>
      </c>
      <c r="P61" s="28">
        <f t="shared" si="23"/>
        <v>2462.898</v>
      </c>
      <c r="Q61" s="28"/>
      <c r="R61" s="91" t="s">
        <v>109</v>
      </c>
      <c r="S61" s="92"/>
      <c r="T61" s="71"/>
      <c r="U61" s="71"/>
    </row>
    <row r="62" spans="1:21" s="4" customFormat="1" ht="106.5" customHeight="1">
      <c r="A62" s="26">
        <v>47</v>
      </c>
      <c r="B62" s="27" t="s">
        <v>228</v>
      </c>
      <c r="C62" s="23">
        <v>2022</v>
      </c>
      <c r="D62" s="32">
        <v>12560.321</v>
      </c>
      <c r="E62" s="32">
        <v>12462.471</v>
      </c>
      <c r="F62" s="28">
        <f t="shared" si="19"/>
        <v>12462.471</v>
      </c>
      <c r="G62" s="32">
        <v>11216.221</v>
      </c>
      <c r="H62" s="32">
        <v>1246.25</v>
      </c>
      <c r="I62" s="31">
        <v>0</v>
      </c>
      <c r="J62" s="28">
        <f t="shared" si="20"/>
        <v>0</v>
      </c>
      <c r="K62" s="28">
        <v>0</v>
      </c>
      <c r="L62" s="28">
        <v>0</v>
      </c>
      <c r="M62" s="28">
        <v>0</v>
      </c>
      <c r="N62" s="28">
        <f t="shared" si="21"/>
        <v>12462.471</v>
      </c>
      <c r="O62" s="28">
        <f t="shared" si="22"/>
        <v>11216.221</v>
      </c>
      <c r="P62" s="28">
        <f t="shared" si="23"/>
        <v>1246.25</v>
      </c>
      <c r="Q62" s="28"/>
      <c r="R62" s="26" t="s">
        <v>76</v>
      </c>
      <c r="S62" s="26" t="s">
        <v>77</v>
      </c>
      <c r="T62" s="71"/>
      <c r="U62" s="71"/>
    </row>
    <row r="63" spans="1:21" s="4" customFormat="1" ht="68.25" customHeight="1">
      <c r="A63" s="26">
        <v>48</v>
      </c>
      <c r="B63" s="27" t="s">
        <v>229</v>
      </c>
      <c r="C63" s="23" t="s">
        <v>18</v>
      </c>
      <c r="D63" s="32">
        <v>87768.504</v>
      </c>
      <c r="E63" s="32">
        <v>87768.504</v>
      </c>
      <c r="F63" s="28">
        <f t="shared" si="19"/>
        <v>59653.458</v>
      </c>
      <c r="G63" s="32">
        <v>41271.891</v>
      </c>
      <c r="H63" s="32">
        <v>18381.567</v>
      </c>
      <c r="I63" s="31">
        <v>0</v>
      </c>
      <c r="J63" s="28">
        <f t="shared" si="20"/>
        <v>28115.046000000002</v>
      </c>
      <c r="K63" s="32">
        <v>20166.062</v>
      </c>
      <c r="L63" s="32">
        <v>7948.984</v>
      </c>
      <c r="M63" s="28">
        <v>0</v>
      </c>
      <c r="N63" s="28">
        <f t="shared" si="21"/>
        <v>87768.50400000002</v>
      </c>
      <c r="O63" s="28">
        <f t="shared" si="22"/>
        <v>61437.95300000001</v>
      </c>
      <c r="P63" s="28">
        <f t="shared" si="23"/>
        <v>26330.551</v>
      </c>
      <c r="Q63" s="28"/>
      <c r="R63" s="26" t="s">
        <v>110</v>
      </c>
      <c r="S63" s="26" t="s">
        <v>111</v>
      </c>
      <c r="T63" s="71"/>
      <c r="U63" s="71"/>
    </row>
    <row r="64" spans="1:21" s="4" customFormat="1" ht="103.5" customHeight="1">
      <c r="A64" s="26">
        <v>49</v>
      </c>
      <c r="B64" s="27" t="s">
        <v>230</v>
      </c>
      <c r="C64" s="23" t="s">
        <v>18</v>
      </c>
      <c r="D64" s="32">
        <v>16375.642</v>
      </c>
      <c r="E64" s="32">
        <v>16375.642</v>
      </c>
      <c r="F64" s="28">
        <f t="shared" si="19"/>
        <v>8187.821</v>
      </c>
      <c r="G64" s="32">
        <v>6959.648</v>
      </c>
      <c r="H64" s="32">
        <v>1228.173</v>
      </c>
      <c r="I64" s="31">
        <v>0</v>
      </c>
      <c r="J64" s="28">
        <f t="shared" si="20"/>
        <v>8187.821</v>
      </c>
      <c r="K64" s="32">
        <v>6959.648</v>
      </c>
      <c r="L64" s="32">
        <v>1228.173</v>
      </c>
      <c r="M64" s="28">
        <v>0</v>
      </c>
      <c r="N64" s="28">
        <f t="shared" si="21"/>
        <v>16375.642</v>
      </c>
      <c r="O64" s="28">
        <f t="shared" si="22"/>
        <v>13919.296</v>
      </c>
      <c r="P64" s="28">
        <f t="shared" si="23"/>
        <v>2456.346</v>
      </c>
      <c r="Q64" s="28"/>
      <c r="R64" s="26" t="s">
        <v>99</v>
      </c>
      <c r="S64" s="26" t="s">
        <v>100</v>
      </c>
      <c r="T64" s="71"/>
      <c r="U64" s="71"/>
    </row>
    <row r="65" spans="1:21" s="4" customFormat="1" ht="97.5" customHeight="1">
      <c r="A65" s="23">
        <v>50</v>
      </c>
      <c r="B65" s="27" t="s">
        <v>231</v>
      </c>
      <c r="C65" s="23" t="s">
        <v>19</v>
      </c>
      <c r="D65" s="32">
        <v>132724.017</v>
      </c>
      <c r="E65" s="32">
        <v>132724.017</v>
      </c>
      <c r="F65" s="34">
        <f t="shared" si="19"/>
        <v>72112.37</v>
      </c>
      <c r="G65" s="32">
        <v>64900.834</v>
      </c>
      <c r="H65" s="32">
        <v>7211.536</v>
      </c>
      <c r="I65" s="32">
        <v>0</v>
      </c>
      <c r="J65" s="34">
        <f t="shared" si="20"/>
        <v>31576.486</v>
      </c>
      <c r="K65" s="32">
        <v>28418.837</v>
      </c>
      <c r="L65" s="32">
        <v>3157.649</v>
      </c>
      <c r="M65" s="34">
        <v>0</v>
      </c>
      <c r="N65" s="34">
        <f t="shared" si="21"/>
        <v>103688.856</v>
      </c>
      <c r="O65" s="34">
        <f t="shared" si="22"/>
        <v>93319.671</v>
      </c>
      <c r="P65" s="34">
        <f t="shared" si="23"/>
        <v>10369.185</v>
      </c>
      <c r="Q65" s="34"/>
      <c r="R65" s="23" t="s">
        <v>52</v>
      </c>
      <c r="S65" s="23" t="s">
        <v>53</v>
      </c>
      <c r="T65" s="71"/>
      <c r="U65" s="71"/>
    </row>
    <row r="66" spans="1:21" s="4" customFormat="1" ht="126" customHeight="1">
      <c r="A66" s="26">
        <v>51</v>
      </c>
      <c r="B66" s="27" t="s">
        <v>232</v>
      </c>
      <c r="C66" s="23">
        <v>2022</v>
      </c>
      <c r="D66" s="32">
        <v>15323.751</v>
      </c>
      <c r="E66" s="32">
        <f>D66</f>
        <v>15323.751</v>
      </c>
      <c r="F66" s="28">
        <f t="shared" si="19"/>
        <v>15323.751</v>
      </c>
      <c r="G66" s="32">
        <v>13791.375</v>
      </c>
      <c r="H66" s="32">
        <v>1532.376</v>
      </c>
      <c r="I66" s="31">
        <v>0</v>
      </c>
      <c r="J66" s="28">
        <f t="shared" si="20"/>
        <v>0</v>
      </c>
      <c r="K66" s="28">
        <v>0</v>
      </c>
      <c r="L66" s="28">
        <v>0</v>
      </c>
      <c r="M66" s="28">
        <v>0</v>
      </c>
      <c r="N66" s="28">
        <f t="shared" si="21"/>
        <v>15323.751</v>
      </c>
      <c r="O66" s="28">
        <f t="shared" si="22"/>
        <v>13791.375</v>
      </c>
      <c r="P66" s="28">
        <f t="shared" si="23"/>
        <v>1532.376</v>
      </c>
      <c r="Q66" s="28"/>
      <c r="R66" s="26" t="s">
        <v>144</v>
      </c>
      <c r="S66" s="26" t="s">
        <v>105</v>
      </c>
      <c r="T66" s="71"/>
      <c r="U66" s="71"/>
    </row>
    <row r="67" spans="1:21" s="4" customFormat="1" ht="65.25" customHeight="1">
      <c r="A67" s="26">
        <v>52</v>
      </c>
      <c r="B67" s="27" t="s">
        <v>233</v>
      </c>
      <c r="C67" s="23">
        <v>2022</v>
      </c>
      <c r="D67" s="32">
        <v>11586.193</v>
      </c>
      <c r="E67" s="32">
        <v>11536.593</v>
      </c>
      <c r="F67" s="28">
        <f t="shared" si="19"/>
        <v>11536.593</v>
      </c>
      <c r="G67" s="32">
        <v>10377.974</v>
      </c>
      <c r="H67" s="32">
        <v>1158.619</v>
      </c>
      <c r="I67" s="31">
        <v>0</v>
      </c>
      <c r="J67" s="28">
        <f t="shared" si="20"/>
        <v>0</v>
      </c>
      <c r="K67" s="28">
        <v>0</v>
      </c>
      <c r="L67" s="28">
        <v>0</v>
      </c>
      <c r="M67" s="28">
        <v>0</v>
      </c>
      <c r="N67" s="28">
        <f t="shared" si="21"/>
        <v>11536.593</v>
      </c>
      <c r="O67" s="28">
        <f t="shared" si="22"/>
        <v>10377.974</v>
      </c>
      <c r="P67" s="28">
        <f t="shared" si="23"/>
        <v>1158.619</v>
      </c>
      <c r="Q67" s="28"/>
      <c r="R67" s="26" t="s">
        <v>80</v>
      </c>
      <c r="S67" s="26" t="s">
        <v>81</v>
      </c>
      <c r="T67" s="71"/>
      <c r="U67" s="71"/>
    </row>
    <row r="68" spans="1:21" s="4" customFormat="1" ht="121.5" customHeight="1">
      <c r="A68" s="26">
        <v>53</v>
      </c>
      <c r="B68" s="27" t="s">
        <v>234</v>
      </c>
      <c r="C68" s="23">
        <v>2022</v>
      </c>
      <c r="D68" s="32">
        <v>13721.723</v>
      </c>
      <c r="E68" s="32">
        <v>13720.495</v>
      </c>
      <c r="F68" s="28">
        <f t="shared" si="19"/>
        <v>13720.494999999999</v>
      </c>
      <c r="G68" s="32">
        <v>12348.445</v>
      </c>
      <c r="H68" s="32">
        <v>1372.05</v>
      </c>
      <c r="I68" s="31">
        <v>0</v>
      </c>
      <c r="J68" s="28">
        <f t="shared" si="20"/>
        <v>0</v>
      </c>
      <c r="K68" s="28">
        <v>0</v>
      </c>
      <c r="L68" s="28">
        <v>0</v>
      </c>
      <c r="M68" s="28">
        <v>0</v>
      </c>
      <c r="N68" s="28">
        <f t="shared" si="21"/>
        <v>13720.494999999999</v>
      </c>
      <c r="O68" s="28">
        <f t="shared" si="22"/>
        <v>12348.445</v>
      </c>
      <c r="P68" s="28">
        <f t="shared" si="23"/>
        <v>1372.05</v>
      </c>
      <c r="Q68" s="28"/>
      <c r="R68" s="26" t="s">
        <v>127</v>
      </c>
      <c r="S68" s="26" t="s">
        <v>128</v>
      </c>
      <c r="T68" s="71"/>
      <c r="U68" s="71"/>
    </row>
    <row r="69" spans="1:21" s="4" customFormat="1" ht="61.5" customHeight="1">
      <c r="A69" s="26">
        <v>54</v>
      </c>
      <c r="B69" s="27" t="s">
        <v>157</v>
      </c>
      <c r="C69" s="23" t="s">
        <v>18</v>
      </c>
      <c r="D69" s="32">
        <v>63300</v>
      </c>
      <c r="E69" s="32">
        <v>52865.362</v>
      </c>
      <c r="F69" s="28">
        <f t="shared" si="19"/>
        <v>26865.362</v>
      </c>
      <c r="G69" s="32">
        <v>24178.825</v>
      </c>
      <c r="H69" s="32">
        <v>2686.537</v>
      </c>
      <c r="I69" s="31">
        <v>0</v>
      </c>
      <c r="J69" s="28">
        <f t="shared" si="20"/>
        <v>26000</v>
      </c>
      <c r="K69" s="32">
        <v>23400</v>
      </c>
      <c r="L69" s="32">
        <v>2600</v>
      </c>
      <c r="M69" s="28">
        <v>0</v>
      </c>
      <c r="N69" s="28">
        <f t="shared" si="21"/>
        <v>52865.361999999994</v>
      </c>
      <c r="O69" s="28">
        <f t="shared" si="22"/>
        <v>47578.825</v>
      </c>
      <c r="P69" s="28">
        <f t="shared" si="23"/>
        <v>5286.537</v>
      </c>
      <c r="Q69" s="28"/>
      <c r="R69" s="26" t="s">
        <v>88</v>
      </c>
      <c r="S69" s="26" t="s">
        <v>89</v>
      </c>
      <c r="T69" s="71"/>
      <c r="U69" s="71"/>
    </row>
    <row r="70" spans="1:21" s="4" customFormat="1" ht="76.5" customHeight="1">
      <c r="A70" s="26">
        <v>55</v>
      </c>
      <c r="B70" s="27" t="s">
        <v>235</v>
      </c>
      <c r="C70" s="23" t="s">
        <v>19</v>
      </c>
      <c r="D70" s="32">
        <v>138085.317</v>
      </c>
      <c r="E70" s="32">
        <v>138085.317</v>
      </c>
      <c r="F70" s="28">
        <f t="shared" si="19"/>
        <v>66000</v>
      </c>
      <c r="G70" s="32">
        <v>56100</v>
      </c>
      <c r="H70" s="32">
        <v>9900</v>
      </c>
      <c r="I70" s="31">
        <v>0</v>
      </c>
      <c r="J70" s="28">
        <f t="shared" si="20"/>
        <v>44594.317</v>
      </c>
      <c r="K70" s="32">
        <v>37798.069</v>
      </c>
      <c r="L70" s="32">
        <v>6796.248</v>
      </c>
      <c r="M70" s="28">
        <v>0</v>
      </c>
      <c r="N70" s="28">
        <f t="shared" si="21"/>
        <v>110594.31700000001</v>
      </c>
      <c r="O70" s="28">
        <f t="shared" si="22"/>
        <v>93898.069</v>
      </c>
      <c r="P70" s="28">
        <f t="shared" si="23"/>
        <v>16696.248</v>
      </c>
      <c r="Q70" s="28"/>
      <c r="R70" s="26" t="s">
        <v>123</v>
      </c>
      <c r="S70" s="26" t="s">
        <v>124</v>
      </c>
      <c r="T70" s="71"/>
      <c r="U70" s="71"/>
    </row>
    <row r="71" spans="1:21" s="4" customFormat="1" ht="81.75" customHeight="1">
      <c r="A71" s="26">
        <v>56</v>
      </c>
      <c r="B71" s="27" t="s">
        <v>159</v>
      </c>
      <c r="C71" s="23">
        <v>2022</v>
      </c>
      <c r="D71" s="32">
        <v>14440.551</v>
      </c>
      <c r="E71" s="32">
        <v>14440.551</v>
      </c>
      <c r="F71" s="28">
        <f t="shared" si="19"/>
        <v>14440.551</v>
      </c>
      <c r="G71" s="32">
        <v>12996.496</v>
      </c>
      <c r="H71" s="32">
        <v>1444.055</v>
      </c>
      <c r="I71" s="31">
        <v>0</v>
      </c>
      <c r="J71" s="28">
        <f t="shared" si="20"/>
        <v>0</v>
      </c>
      <c r="K71" s="28">
        <v>0</v>
      </c>
      <c r="L71" s="28">
        <v>0</v>
      </c>
      <c r="M71" s="28">
        <v>0</v>
      </c>
      <c r="N71" s="28">
        <f t="shared" si="21"/>
        <v>14440.551</v>
      </c>
      <c r="O71" s="28">
        <f t="shared" si="22"/>
        <v>12996.496</v>
      </c>
      <c r="P71" s="28">
        <f t="shared" si="23"/>
        <v>1444.055</v>
      </c>
      <c r="Q71" s="28"/>
      <c r="R71" s="26" t="s">
        <v>125</v>
      </c>
      <c r="S71" s="26" t="s">
        <v>126</v>
      </c>
      <c r="T71" s="71"/>
      <c r="U71" s="71"/>
    </row>
    <row r="72" spans="1:21" s="4" customFormat="1" ht="78.75" customHeight="1">
      <c r="A72" s="26">
        <v>57</v>
      </c>
      <c r="B72" s="27" t="s">
        <v>20</v>
      </c>
      <c r="C72" s="23">
        <v>2022</v>
      </c>
      <c r="D72" s="32">
        <v>1576.65</v>
      </c>
      <c r="E72" s="32">
        <v>1576.65</v>
      </c>
      <c r="F72" s="28">
        <f t="shared" si="19"/>
        <v>1576.65</v>
      </c>
      <c r="G72" s="32">
        <v>1103.655</v>
      </c>
      <c r="H72" s="32">
        <v>472.995</v>
      </c>
      <c r="I72" s="31">
        <v>0</v>
      </c>
      <c r="J72" s="28">
        <f t="shared" si="20"/>
        <v>0</v>
      </c>
      <c r="K72" s="28">
        <v>0</v>
      </c>
      <c r="L72" s="28">
        <v>0</v>
      </c>
      <c r="M72" s="28">
        <v>0</v>
      </c>
      <c r="N72" s="28">
        <f t="shared" si="21"/>
        <v>1576.65</v>
      </c>
      <c r="O72" s="28">
        <f t="shared" si="22"/>
        <v>1103.655</v>
      </c>
      <c r="P72" s="28">
        <f t="shared" si="23"/>
        <v>472.995</v>
      </c>
      <c r="Q72" s="28"/>
      <c r="R72" s="26" t="s">
        <v>101</v>
      </c>
      <c r="S72" s="26" t="s">
        <v>101</v>
      </c>
      <c r="T72" s="71"/>
      <c r="U72" s="71"/>
    </row>
    <row r="73" spans="1:21" s="4" customFormat="1" ht="104.25" customHeight="1">
      <c r="A73" s="26">
        <v>58</v>
      </c>
      <c r="B73" s="38" t="s">
        <v>280</v>
      </c>
      <c r="C73" s="25" t="s">
        <v>18</v>
      </c>
      <c r="D73" s="36">
        <v>10111.262</v>
      </c>
      <c r="E73" s="36">
        <v>10111.262</v>
      </c>
      <c r="F73" s="37">
        <f t="shared" si="19"/>
        <v>3167.3179999999998</v>
      </c>
      <c r="G73" s="36">
        <v>2533.854</v>
      </c>
      <c r="H73" s="36">
        <v>633.464</v>
      </c>
      <c r="I73" s="31">
        <v>0</v>
      </c>
      <c r="J73" s="37">
        <f t="shared" si="20"/>
        <v>6943.9439999999995</v>
      </c>
      <c r="K73" s="36">
        <v>5555.155</v>
      </c>
      <c r="L73" s="36">
        <v>1388.789</v>
      </c>
      <c r="M73" s="37">
        <v>0</v>
      </c>
      <c r="N73" s="28">
        <f t="shared" si="21"/>
        <v>10111.262</v>
      </c>
      <c r="O73" s="28">
        <f t="shared" si="22"/>
        <v>8089.009</v>
      </c>
      <c r="P73" s="28">
        <f t="shared" si="23"/>
        <v>2022.2530000000002</v>
      </c>
      <c r="Q73" s="37"/>
      <c r="R73" s="91" t="s">
        <v>109</v>
      </c>
      <c r="S73" s="92"/>
      <c r="T73" s="71"/>
      <c r="U73" s="71"/>
    </row>
    <row r="74" spans="1:21" s="4" customFormat="1" ht="65.25" customHeight="1">
      <c r="A74" s="26">
        <v>59</v>
      </c>
      <c r="B74" s="38" t="s">
        <v>236</v>
      </c>
      <c r="C74" s="25">
        <v>2022</v>
      </c>
      <c r="D74" s="36">
        <v>2667.877</v>
      </c>
      <c r="E74" s="36">
        <v>2667.877</v>
      </c>
      <c r="F74" s="36">
        <v>2667.877</v>
      </c>
      <c r="G74" s="36">
        <v>0</v>
      </c>
      <c r="H74" s="36">
        <v>2667.877</v>
      </c>
      <c r="I74" s="70">
        <v>0</v>
      </c>
      <c r="J74" s="37">
        <v>0</v>
      </c>
      <c r="K74" s="36">
        <v>0</v>
      </c>
      <c r="L74" s="36">
        <v>0</v>
      </c>
      <c r="M74" s="37">
        <v>0</v>
      </c>
      <c r="N74" s="28">
        <f t="shared" si="21"/>
        <v>2667.877</v>
      </c>
      <c r="O74" s="28">
        <f t="shared" si="22"/>
        <v>0</v>
      </c>
      <c r="P74" s="28">
        <f t="shared" si="23"/>
        <v>2667.877</v>
      </c>
      <c r="Q74" s="37"/>
      <c r="R74" s="26" t="s">
        <v>140</v>
      </c>
      <c r="S74" s="26" t="s">
        <v>237</v>
      </c>
      <c r="T74" s="71"/>
      <c r="U74" s="71"/>
    </row>
    <row r="75" spans="1:21" s="4" customFormat="1" ht="81.75" customHeight="1">
      <c r="A75" s="26">
        <v>60</v>
      </c>
      <c r="B75" s="21" t="s">
        <v>238</v>
      </c>
      <c r="C75" s="23" t="s">
        <v>18</v>
      </c>
      <c r="D75" s="32">
        <v>53115.105</v>
      </c>
      <c r="E75" s="32">
        <v>53115.105</v>
      </c>
      <c r="F75" s="28">
        <f aca="true" t="shared" si="24" ref="F75:F88">G75+H75</f>
        <v>25175</v>
      </c>
      <c r="G75" s="32">
        <v>22657.5</v>
      </c>
      <c r="H75" s="32">
        <v>2517.5</v>
      </c>
      <c r="I75" s="31">
        <v>0</v>
      </c>
      <c r="J75" s="28">
        <f aca="true" t="shared" si="25" ref="J75:J80">K75+L75+M75</f>
        <v>27940.105</v>
      </c>
      <c r="K75" s="32">
        <v>24957.605</v>
      </c>
      <c r="L75" s="32">
        <v>2982.5</v>
      </c>
      <c r="M75" s="28">
        <v>0</v>
      </c>
      <c r="N75" s="28">
        <f t="shared" si="21"/>
        <v>53115.104999999996</v>
      </c>
      <c r="O75" s="28">
        <f t="shared" si="22"/>
        <v>47615.104999999996</v>
      </c>
      <c r="P75" s="28">
        <f t="shared" si="23"/>
        <v>5500</v>
      </c>
      <c r="Q75" s="28"/>
      <c r="R75" s="26" t="s">
        <v>59</v>
      </c>
      <c r="S75" s="26" t="s">
        <v>60</v>
      </c>
      <c r="T75" s="71"/>
      <c r="U75" s="71"/>
    </row>
    <row r="76" spans="1:21" s="4" customFormat="1" ht="93.75" customHeight="1">
      <c r="A76" s="26">
        <v>61</v>
      </c>
      <c r="B76" s="21" t="s">
        <v>239</v>
      </c>
      <c r="C76" s="23">
        <v>2022</v>
      </c>
      <c r="D76" s="32">
        <v>12516.412</v>
      </c>
      <c r="E76" s="32">
        <v>12477.447</v>
      </c>
      <c r="F76" s="28">
        <f t="shared" si="24"/>
        <v>12477.447</v>
      </c>
      <c r="G76" s="32">
        <v>9981.958</v>
      </c>
      <c r="H76" s="32">
        <v>2495.489</v>
      </c>
      <c r="I76" s="31">
        <v>0</v>
      </c>
      <c r="J76" s="28">
        <f t="shared" si="25"/>
        <v>0</v>
      </c>
      <c r="K76" s="28">
        <v>0</v>
      </c>
      <c r="L76" s="28">
        <v>0</v>
      </c>
      <c r="M76" s="28">
        <v>0</v>
      </c>
      <c r="N76" s="28">
        <f t="shared" si="21"/>
        <v>12477.447</v>
      </c>
      <c r="O76" s="28">
        <f t="shared" si="22"/>
        <v>9981.958</v>
      </c>
      <c r="P76" s="28">
        <f t="shared" si="23"/>
        <v>2495.489</v>
      </c>
      <c r="Q76" s="28"/>
      <c r="R76" s="26" t="s">
        <v>84</v>
      </c>
      <c r="S76" s="26" t="s">
        <v>85</v>
      </c>
      <c r="T76" s="71"/>
      <c r="U76" s="71"/>
    </row>
    <row r="77" spans="1:21" s="4" customFormat="1" ht="93.75" customHeight="1">
      <c r="A77" s="26">
        <v>62</v>
      </c>
      <c r="B77" s="21" t="s">
        <v>146</v>
      </c>
      <c r="C77" s="23" t="s">
        <v>18</v>
      </c>
      <c r="D77" s="32">
        <v>22866.204</v>
      </c>
      <c r="E77" s="32">
        <v>22866.204</v>
      </c>
      <c r="F77" s="28">
        <f t="shared" si="24"/>
        <v>13719.722000000002</v>
      </c>
      <c r="G77" s="32">
        <v>9603.805</v>
      </c>
      <c r="H77" s="32">
        <v>4115.917</v>
      </c>
      <c r="I77" s="31">
        <v>0</v>
      </c>
      <c r="J77" s="28">
        <f t="shared" si="25"/>
        <v>9146.482</v>
      </c>
      <c r="K77" s="32">
        <v>6402.538</v>
      </c>
      <c r="L77" s="32">
        <v>2743.944</v>
      </c>
      <c r="M77" s="28">
        <v>0</v>
      </c>
      <c r="N77" s="28">
        <f t="shared" si="21"/>
        <v>22866.204</v>
      </c>
      <c r="O77" s="28">
        <f t="shared" si="22"/>
        <v>16006.343</v>
      </c>
      <c r="P77" s="28">
        <f t="shared" si="23"/>
        <v>6859.861000000001</v>
      </c>
      <c r="Q77" s="28"/>
      <c r="R77" s="23" t="s">
        <v>55</v>
      </c>
      <c r="S77" s="26" t="s">
        <v>56</v>
      </c>
      <c r="T77" s="71"/>
      <c r="U77" s="71"/>
    </row>
    <row r="78" spans="1:21" s="4" customFormat="1" ht="60.75" customHeight="1">
      <c r="A78" s="26">
        <v>63</v>
      </c>
      <c r="B78" s="21" t="s">
        <v>240</v>
      </c>
      <c r="C78" s="23" t="s">
        <v>18</v>
      </c>
      <c r="D78" s="32">
        <v>17819.224</v>
      </c>
      <c r="E78" s="32">
        <v>17759.224</v>
      </c>
      <c r="F78" s="28">
        <f t="shared" si="24"/>
        <v>9767.573</v>
      </c>
      <c r="G78" s="32">
        <v>7814.058</v>
      </c>
      <c r="H78" s="32">
        <v>1953.515</v>
      </c>
      <c r="I78" s="31">
        <v>0</v>
      </c>
      <c r="J78" s="28">
        <f t="shared" si="25"/>
        <v>7991.651</v>
      </c>
      <c r="K78" s="33">
        <v>6393.321</v>
      </c>
      <c r="L78" s="33">
        <v>1598.33</v>
      </c>
      <c r="M78" s="28">
        <v>0</v>
      </c>
      <c r="N78" s="28">
        <f t="shared" si="21"/>
        <v>17759.224000000002</v>
      </c>
      <c r="O78" s="28">
        <f t="shared" si="22"/>
        <v>14207.379</v>
      </c>
      <c r="P78" s="28">
        <f t="shared" si="23"/>
        <v>3551.8450000000003</v>
      </c>
      <c r="Q78" s="28"/>
      <c r="R78" s="26" t="s">
        <v>109</v>
      </c>
      <c r="S78" s="26" t="s">
        <v>115</v>
      </c>
      <c r="T78" s="71"/>
      <c r="U78" s="71"/>
    </row>
    <row r="79" spans="1:21" s="4" customFormat="1" ht="108" customHeight="1">
      <c r="A79" s="26">
        <v>64</v>
      </c>
      <c r="B79" s="21" t="s">
        <v>241</v>
      </c>
      <c r="C79" s="23">
        <v>2022</v>
      </c>
      <c r="D79" s="32">
        <v>19153.876</v>
      </c>
      <c r="E79" s="32">
        <v>19153.876</v>
      </c>
      <c r="F79" s="28">
        <f t="shared" si="24"/>
        <v>19153.876</v>
      </c>
      <c r="G79" s="32">
        <v>17238.488</v>
      </c>
      <c r="H79" s="32">
        <v>1915.388</v>
      </c>
      <c r="I79" s="31">
        <v>0</v>
      </c>
      <c r="J79" s="28">
        <f t="shared" si="25"/>
        <v>0</v>
      </c>
      <c r="K79" s="33">
        <v>0</v>
      </c>
      <c r="L79" s="33">
        <v>0</v>
      </c>
      <c r="M79" s="31">
        <v>0</v>
      </c>
      <c r="N79" s="28">
        <f t="shared" si="21"/>
        <v>19153.876</v>
      </c>
      <c r="O79" s="28">
        <f t="shared" si="22"/>
        <v>17238.488</v>
      </c>
      <c r="P79" s="28">
        <f t="shared" si="23"/>
        <v>1915.388</v>
      </c>
      <c r="Q79" s="31"/>
      <c r="R79" s="26" t="s">
        <v>61</v>
      </c>
      <c r="S79" s="26" t="s">
        <v>62</v>
      </c>
      <c r="T79" s="71"/>
      <c r="U79" s="71"/>
    </row>
    <row r="80" spans="1:21" s="4" customFormat="1" ht="90" customHeight="1">
      <c r="A80" s="26">
        <v>65</v>
      </c>
      <c r="B80" s="21" t="s">
        <v>242</v>
      </c>
      <c r="C80" s="23">
        <v>2022</v>
      </c>
      <c r="D80" s="32">
        <v>13437.528</v>
      </c>
      <c r="E80" s="32">
        <v>13437.528</v>
      </c>
      <c r="F80" s="32">
        <f t="shared" si="24"/>
        <v>13437.528</v>
      </c>
      <c r="G80" s="32">
        <v>12093.775</v>
      </c>
      <c r="H80" s="32">
        <v>1343.753</v>
      </c>
      <c r="I80" s="31">
        <v>0</v>
      </c>
      <c r="J80" s="28">
        <f t="shared" si="25"/>
        <v>0</v>
      </c>
      <c r="K80" s="33">
        <v>0</v>
      </c>
      <c r="L80" s="33">
        <v>0</v>
      </c>
      <c r="M80" s="31">
        <v>0</v>
      </c>
      <c r="N80" s="28">
        <f t="shared" si="21"/>
        <v>13437.528</v>
      </c>
      <c r="O80" s="28">
        <f t="shared" si="22"/>
        <v>12093.775</v>
      </c>
      <c r="P80" s="28">
        <f t="shared" si="23"/>
        <v>1343.753</v>
      </c>
      <c r="Q80" s="31"/>
      <c r="R80" s="26" t="s">
        <v>120</v>
      </c>
      <c r="S80" s="26" t="s">
        <v>121</v>
      </c>
      <c r="T80" s="71"/>
      <c r="U80" s="71"/>
    </row>
    <row r="81" spans="1:21" s="4" customFormat="1" ht="105.75" customHeight="1">
      <c r="A81" s="26">
        <v>66</v>
      </c>
      <c r="B81" s="21" t="s">
        <v>243</v>
      </c>
      <c r="C81" s="23">
        <v>2022</v>
      </c>
      <c r="D81" s="32">
        <v>199966.845</v>
      </c>
      <c r="E81" s="32">
        <v>173366.845</v>
      </c>
      <c r="F81" s="32">
        <f t="shared" si="24"/>
        <v>173366.845</v>
      </c>
      <c r="G81" s="32">
        <v>156030.161</v>
      </c>
      <c r="H81" s="32">
        <v>17336.684</v>
      </c>
      <c r="I81" s="31">
        <v>0</v>
      </c>
      <c r="J81" s="28">
        <v>0</v>
      </c>
      <c r="K81" s="33">
        <v>0</v>
      </c>
      <c r="L81" s="33">
        <v>0</v>
      </c>
      <c r="M81" s="31"/>
      <c r="N81" s="28">
        <f t="shared" si="21"/>
        <v>173366.845</v>
      </c>
      <c r="O81" s="28">
        <f t="shared" si="22"/>
        <v>156030.161</v>
      </c>
      <c r="P81" s="28">
        <f t="shared" si="23"/>
        <v>17336.684</v>
      </c>
      <c r="Q81" s="31"/>
      <c r="R81" s="26" t="s">
        <v>36</v>
      </c>
      <c r="S81" s="26" t="s">
        <v>37</v>
      </c>
      <c r="T81" s="71"/>
      <c r="U81" s="71"/>
    </row>
    <row r="82" spans="1:21" s="4" customFormat="1" ht="97.5" customHeight="1">
      <c r="A82" s="26">
        <v>67</v>
      </c>
      <c r="B82" s="21" t="s">
        <v>244</v>
      </c>
      <c r="C82" s="23">
        <v>2022</v>
      </c>
      <c r="D82" s="32">
        <v>5964.823</v>
      </c>
      <c r="E82" s="32">
        <v>5964.823</v>
      </c>
      <c r="F82" s="32">
        <f t="shared" si="24"/>
        <v>5964.822</v>
      </c>
      <c r="G82" s="32">
        <v>5368.34</v>
      </c>
      <c r="H82" s="32">
        <v>596.482</v>
      </c>
      <c r="I82" s="31">
        <v>0</v>
      </c>
      <c r="J82" s="28">
        <v>0</v>
      </c>
      <c r="K82" s="34">
        <v>0</v>
      </c>
      <c r="L82" s="34">
        <v>0</v>
      </c>
      <c r="M82" s="31">
        <v>0</v>
      </c>
      <c r="N82" s="28">
        <f t="shared" si="21"/>
        <v>5964.822</v>
      </c>
      <c r="O82" s="28">
        <f t="shared" si="22"/>
        <v>5368.34</v>
      </c>
      <c r="P82" s="28">
        <f t="shared" si="23"/>
        <v>596.482</v>
      </c>
      <c r="Q82" s="31"/>
      <c r="R82" s="26" t="s">
        <v>41</v>
      </c>
      <c r="S82" s="26" t="s">
        <v>42</v>
      </c>
      <c r="T82" s="71"/>
      <c r="U82" s="71"/>
    </row>
    <row r="83" spans="1:21" s="4" customFormat="1" ht="74.25" customHeight="1">
      <c r="A83" s="26">
        <v>68</v>
      </c>
      <c r="B83" s="21" t="s">
        <v>245</v>
      </c>
      <c r="C83" s="23">
        <v>2022</v>
      </c>
      <c r="D83" s="32">
        <v>14419.961</v>
      </c>
      <c r="E83" s="32">
        <v>5286.932</v>
      </c>
      <c r="F83" s="32">
        <f t="shared" si="24"/>
        <v>5286.9310000000005</v>
      </c>
      <c r="G83" s="32">
        <v>4758.238</v>
      </c>
      <c r="H83" s="32">
        <v>528.693</v>
      </c>
      <c r="I83" s="31">
        <v>0</v>
      </c>
      <c r="J83" s="28">
        <v>0</v>
      </c>
      <c r="K83" s="34">
        <v>0</v>
      </c>
      <c r="L83" s="34">
        <v>0</v>
      </c>
      <c r="M83" s="31">
        <v>0</v>
      </c>
      <c r="N83" s="28">
        <f t="shared" si="21"/>
        <v>5286.9310000000005</v>
      </c>
      <c r="O83" s="28">
        <f t="shared" si="22"/>
        <v>4758.238</v>
      </c>
      <c r="P83" s="28">
        <f t="shared" si="23"/>
        <v>528.693</v>
      </c>
      <c r="Q83" s="31"/>
      <c r="R83" s="26" t="s">
        <v>38</v>
      </c>
      <c r="S83" s="26" t="s">
        <v>39</v>
      </c>
      <c r="T83" s="71"/>
      <c r="U83" s="71"/>
    </row>
    <row r="84" spans="1:21" s="4" customFormat="1" ht="65.25" customHeight="1">
      <c r="A84" s="26">
        <v>69</v>
      </c>
      <c r="B84" s="21" t="s">
        <v>16</v>
      </c>
      <c r="C84" s="23" t="s">
        <v>18</v>
      </c>
      <c r="D84" s="32">
        <v>15463.252</v>
      </c>
      <c r="E84" s="32">
        <v>15433.252</v>
      </c>
      <c r="F84" s="32">
        <f t="shared" si="24"/>
        <v>8371.165</v>
      </c>
      <c r="G84" s="32">
        <v>7031.779</v>
      </c>
      <c r="H84" s="32">
        <v>1339.386</v>
      </c>
      <c r="I84" s="31">
        <v>0</v>
      </c>
      <c r="J84" s="28">
        <f>K84+L84</f>
        <v>7062.087</v>
      </c>
      <c r="K84" s="33">
        <v>5932.153</v>
      </c>
      <c r="L84" s="33">
        <v>1129.934</v>
      </c>
      <c r="M84" s="28">
        <v>0</v>
      </c>
      <c r="N84" s="31">
        <f t="shared" si="21"/>
        <v>15433.252</v>
      </c>
      <c r="O84" s="31">
        <f t="shared" si="22"/>
        <v>12963.932</v>
      </c>
      <c r="P84" s="31">
        <f t="shared" si="23"/>
        <v>2469.3199999999997</v>
      </c>
      <c r="Q84" s="28"/>
      <c r="R84" s="26" t="s">
        <v>109</v>
      </c>
      <c r="S84" s="26" t="s">
        <v>114</v>
      </c>
      <c r="T84" s="71"/>
      <c r="U84" s="71"/>
    </row>
    <row r="85" spans="1:21" s="5" customFormat="1" ht="85.5" customHeight="1">
      <c r="A85" s="26">
        <v>70</v>
      </c>
      <c r="B85" s="21" t="s">
        <v>246</v>
      </c>
      <c r="C85" s="23">
        <v>2022</v>
      </c>
      <c r="D85" s="32">
        <v>2182</v>
      </c>
      <c r="E85" s="32">
        <v>2182</v>
      </c>
      <c r="F85" s="32">
        <f t="shared" si="24"/>
        <v>2182</v>
      </c>
      <c r="G85" s="32">
        <v>1963.4</v>
      </c>
      <c r="H85" s="32">
        <v>218.6</v>
      </c>
      <c r="I85" s="31">
        <v>0</v>
      </c>
      <c r="J85" s="28">
        <f>K85+L85+M85</f>
        <v>0</v>
      </c>
      <c r="K85" s="34">
        <v>0</v>
      </c>
      <c r="L85" s="34">
        <v>0</v>
      </c>
      <c r="M85" s="28">
        <v>0</v>
      </c>
      <c r="N85" s="28">
        <f t="shared" si="21"/>
        <v>2182</v>
      </c>
      <c r="O85" s="28">
        <f t="shared" si="22"/>
        <v>1963.4</v>
      </c>
      <c r="P85" s="28">
        <f t="shared" si="23"/>
        <v>218.6</v>
      </c>
      <c r="Q85" s="28">
        <v>0</v>
      </c>
      <c r="R85" s="91" t="s">
        <v>54</v>
      </c>
      <c r="S85" s="92"/>
      <c r="T85" s="71"/>
      <c r="U85" s="71"/>
    </row>
    <row r="86" spans="1:21" s="4" customFormat="1" ht="84.75" customHeight="1">
      <c r="A86" s="26">
        <v>71</v>
      </c>
      <c r="B86" s="21" t="s">
        <v>17</v>
      </c>
      <c r="C86" s="23">
        <v>2022</v>
      </c>
      <c r="D86" s="32">
        <v>7440</v>
      </c>
      <c r="E86" s="32">
        <v>7440</v>
      </c>
      <c r="F86" s="32">
        <f t="shared" si="24"/>
        <v>7440</v>
      </c>
      <c r="G86" s="32">
        <v>5952</v>
      </c>
      <c r="H86" s="32">
        <v>1488</v>
      </c>
      <c r="I86" s="31">
        <v>0</v>
      </c>
      <c r="J86" s="28">
        <f>K86+L86+M86</f>
        <v>0</v>
      </c>
      <c r="K86" s="34">
        <v>0</v>
      </c>
      <c r="L86" s="34">
        <v>0</v>
      </c>
      <c r="M86" s="34">
        <v>0</v>
      </c>
      <c r="N86" s="28">
        <f t="shared" si="21"/>
        <v>7440</v>
      </c>
      <c r="O86" s="28">
        <f t="shared" si="22"/>
        <v>5952</v>
      </c>
      <c r="P86" s="28">
        <f t="shared" si="23"/>
        <v>1488</v>
      </c>
      <c r="Q86" s="28">
        <v>0</v>
      </c>
      <c r="R86" s="26" t="s">
        <v>101</v>
      </c>
      <c r="S86" s="26" t="s">
        <v>101</v>
      </c>
      <c r="T86" s="71"/>
      <c r="U86" s="71"/>
    </row>
    <row r="87" spans="1:21" s="4" customFormat="1" ht="114.75" customHeight="1">
      <c r="A87" s="26">
        <v>72</v>
      </c>
      <c r="B87" s="21" t="s">
        <v>247</v>
      </c>
      <c r="C87" s="23">
        <v>2022</v>
      </c>
      <c r="D87" s="32">
        <v>2742.216</v>
      </c>
      <c r="E87" s="32">
        <v>2742.216</v>
      </c>
      <c r="F87" s="32">
        <f t="shared" si="24"/>
        <v>2742.216</v>
      </c>
      <c r="G87" s="32">
        <v>2330.884</v>
      </c>
      <c r="H87" s="32">
        <v>411.332</v>
      </c>
      <c r="I87" s="31">
        <v>0</v>
      </c>
      <c r="J87" s="28">
        <f>K87+L87+M87</f>
        <v>0</v>
      </c>
      <c r="K87" s="34">
        <v>0</v>
      </c>
      <c r="L87" s="34">
        <v>0</v>
      </c>
      <c r="M87" s="34">
        <v>0</v>
      </c>
      <c r="N87" s="28">
        <f t="shared" si="21"/>
        <v>2742.216</v>
      </c>
      <c r="O87" s="28">
        <f t="shared" si="22"/>
        <v>2330.884</v>
      </c>
      <c r="P87" s="28">
        <f t="shared" si="23"/>
        <v>411.332</v>
      </c>
      <c r="Q87" s="28">
        <v>0</v>
      </c>
      <c r="R87" s="26" t="s">
        <v>101</v>
      </c>
      <c r="S87" s="79" t="s">
        <v>101</v>
      </c>
      <c r="T87" s="71"/>
      <c r="U87" s="71"/>
    </row>
    <row r="88" spans="1:21" s="4" customFormat="1" ht="58.5" customHeight="1">
      <c r="A88" s="26">
        <v>73</v>
      </c>
      <c r="B88" s="21" t="s">
        <v>148</v>
      </c>
      <c r="C88" s="23">
        <v>2022</v>
      </c>
      <c r="D88" s="32">
        <v>1820</v>
      </c>
      <c r="E88" s="32">
        <v>1820</v>
      </c>
      <c r="F88" s="32">
        <f t="shared" si="24"/>
        <v>1820</v>
      </c>
      <c r="G88" s="32">
        <v>1600</v>
      </c>
      <c r="H88" s="32">
        <v>220</v>
      </c>
      <c r="I88" s="31">
        <v>0</v>
      </c>
      <c r="J88" s="34">
        <f>K88+L88+M88</f>
        <v>0</v>
      </c>
      <c r="K88" s="34">
        <v>0</v>
      </c>
      <c r="L88" s="34">
        <v>0</v>
      </c>
      <c r="M88" s="34">
        <v>0</v>
      </c>
      <c r="N88" s="28">
        <f t="shared" si="21"/>
        <v>1820</v>
      </c>
      <c r="O88" s="28">
        <f t="shared" si="22"/>
        <v>1600</v>
      </c>
      <c r="P88" s="28">
        <f t="shared" si="23"/>
        <v>220</v>
      </c>
      <c r="Q88" s="28">
        <v>0</v>
      </c>
      <c r="R88" s="80" t="s">
        <v>101</v>
      </c>
      <c r="S88" s="80" t="s">
        <v>101</v>
      </c>
      <c r="T88" s="71"/>
      <c r="U88" s="71"/>
    </row>
    <row r="89" spans="1:21" s="4" customFormat="1" ht="109.5" customHeight="1">
      <c r="A89" s="26">
        <v>74</v>
      </c>
      <c r="B89" s="21" t="s">
        <v>154</v>
      </c>
      <c r="C89" s="23">
        <v>2022</v>
      </c>
      <c r="D89" s="32">
        <v>7799.591</v>
      </c>
      <c r="E89" s="32">
        <v>7799.591</v>
      </c>
      <c r="F89" s="32">
        <v>7799.591</v>
      </c>
      <c r="G89" s="32">
        <v>6999.631</v>
      </c>
      <c r="H89" s="32">
        <v>799.96</v>
      </c>
      <c r="I89" s="31">
        <v>0</v>
      </c>
      <c r="J89" s="34">
        <v>0</v>
      </c>
      <c r="K89" s="34">
        <v>0</v>
      </c>
      <c r="L89" s="34">
        <v>0</v>
      </c>
      <c r="M89" s="34">
        <v>0</v>
      </c>
      <c r="N89" s="28">
        <f t="shared" si="21"/>
        <v>7799.591</v>
      </c>
      <c r="O89" s="28">
        <f t="shared" si="22"/>
        <v>6999.631</v>
      </c>
      <c r="P89" s="28">
        <f t="shared" si="23"/>
        <v>799.96</v>
      </c>
      <c r="Q89" s="28">
        <v>0</v>
      </c>
      <c r="R89" s="23" t="s">
        <v>86</v>
      </c>
      <c r="S89" s="23" t="s">
        <v>87</v>
      </c>
      <c r="T89" s="71"/>
      <c r="U89" s="71"/>
    </row>
    <row r="90" spans="1:21" s="4" customFormat="1" ht="137.25" customHeight="1">
      <c r="A90" s="26">
        <v>75</v>
      </c>
      <c r="B90" s="21" t="s">
        <v>248</v>
      </c>
      <c r="C90" s="23" t="s">
        <v>171</v>
      </c>
      <c r="D90" s="32">
        <f>H90+I90+2000</f>
        <v>19400.835</v>
      </c>
      <c r="E90" s="32">
        <f>F90</f>
        <v>17400.835</v>
      </c>
      <c r="F90" s="32">
        <f>H90+I90</f>
        <v>17400.835</v>
      </c>
      <c r="G90" s="31">
        <v>0</v>
      </c>
      <c r="H90" s="32">
        <v>12500</v>
      </c>
      <c r="I90" s="31">
        <v>4900.835000000001</v>
      </c>
      <c r="J90" s="31">
        <v>0</v>
      </c>
      <c r="K90" s="31">
        <v>0</v>
      </c>
      <c r="L90" s="31">
        <v>0</v>
      </c>
      <c r="M90" s="31">
        <v>0</v>
      </c>
      <c r="N90" s="28">
        <f>O90+P90+Q90</f>
        <v>17400.835</v>
      </c>
      <c r="O90" s="28">
        <f aca="true" t="shared" si="26" ref="O90:P93">G90+K90</f>
        <v>0</v>
      </c>
      <c r="P90" s="28">
        <f t="shared" si="26"/>
        <v>12500</v>
      </c>
      <c r="Q90" s="28">
        <f>I90</f>
        <v>4900.835000000001</v>
      </c>
      <c r="R90" s="23" t="s">
        <v>172</v>
      </c>
      <c r="S90" s="23" t="s">
        <v>173</v>
      </c>
      <c r="T90" s="71"/>
      <c r="U90" s="71"/>
    </row>
    <row r="91" spans="1:21" s="4" customFormat="1" ht="92.25" customHeight="1">
      <c r="A91" s="26">
        <v>76</v>
      </c>
      <c r="B91" s="21" t="s">
        <v>249</v>
      </c>
      <c r="C91" s="23" t="s">
        <v>171</v>
      </c>
      <c r="D91" s="32">
        <f>E91</f>
        <v>21000</v>
      </c>
      <c r="E91" s="32">
        <f>F91</f>
        <v>21000</v>
      </c>
      <c r="F91" s="31">
        <f>H91+G91</f>
        <v>21000</v>
      </c>
      <c r="G91" s="32">
        <v>18000</v>
      </c>
      <c r="H91" s="32">
        <v>3000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28">
        <f>O91+P91</f>
        <v>21000</v>
      </c>
      <c r="O91" s="28">
        <f t="shared" si="26"/>
        <v>18000</v>
      </c>
      <c r="P91" s="28">
        <f t="shared" si="26"/>
        <v>3000</v>
      </c>
      <c r="Q91" s="28"/>
      <c r="R91" s="23" t="s">
        <v>174</v>
      </c>
      <c r="S91" s="23" t="s">
        <v>175</v>
      </c>
      <c r="T91" s="71"/>
      <c r="U91" s="71"/>
    </row>
    <row r="92" spans="1:21" s="4" customFormat="1" ht="87.75" customHeight="1">
      <c r="A92" s="26">
        <v>77</v>
      </c>
      <c r="B92" s="21" t="s">
        <v>250</v>
      </c>
      <c r="C92" s="23" t="s">
        <v>171</v>
      </c>
      <c r="D92" s="32">
        <f>H92</f>
        <v>10000</v>
      </c>
      <c r="E92" s="32">
        <f>H92</f>
        <v>10000</v>
      </c>
      <c r="F92" s="31">
        <f>H92</f>
        <v>10000</v>
      </c>
      <c r="G92" s="31">
        <v>0</v>
      </c>
      <c r="H92" s="32">
        <v>10000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28">
        <f>O92+P92</f>
        <v>10000</v>
      </c>
      <c r="O92" s="28">
        <f t="shared" si="26"/>
        <v>0</v>
      </c>
      <c r="P92" s="28">
        <f t="shared" si="26"/>
        <v>10000</v>
      </c>
      <c r="Q92" s="28"/>
      <c r="R92" s="23" t="s">
        <v>176</v>
      </c>
      <c r="S92" s="23" t="s">
        <v>177</v>
      </c>
      <c r="T92" s="71"/>
      <c r="U92" s="71"/>
    </row>
    <row r="93" spans="1:21" ht="66" customHeight="1">
      <c r="A93" s="26">
        <v>78</v>
      </c>
      <c r="B93" s="21" t="s">
        <v>153</v>
      </c>
      <c r="C93" s="23">
        <v>2022</v>
      </c>
      <c r="D93" s="32">
        <f>G93+H93</f>
        <v>56000</v>
      </c>
      <c r="E93" s="32">
        <f>D93</f>
        <v>56000</v>
      </c>
      <c r="F93" s="31">
        <f>G93+H93</f>
        <v>56000</v>
      </c>
      <c r="G93" s="31">
        <v>44000</v>
      </c>
      <c r="H93" s="32">
        <v>12000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28">
        <f>O93+P93</f>
        <v>56000</v>
      </c>
      <c r="O93" s="28">
        <f t="shared" si="26"/>
        <v>44000</v>
      </c>
      <c r="P93" s="28">
        <f t="shared" si="26"/>
        <v>12000</v>
      </c>
      <c r="Q93" s="28"/>
      <c r="R93" s="23" t="s">
        <v>34</v>
      </c>
      <c r="S93" s="23" t="s">
        <v>35</v>
      </c>
      <c r="T93" s="71"/>
      <c r="U93" s="71"/>
    </row>
    <row r="94" spans="1:21" ht="85.5" customHeight="1">
      <c r="A94" s="26">
        <v>79</v>
      </c>
      <c r="B94" s="74" t="s">
        <v>251</v>
      </c>
      <c r="C94" s="23" t="s">
        <v>182</v>
      </c>
      <c r="D94" s="32">
        <v>93059.688</v>
      </c>
      <c r="E94" s="32">
        <v>34849.894</v>
      </c>
      <c r="F94" s="31">
        <f>G94+H94</f>
        <v>34849.894</v>
      </c>
      <c r="G94" s="31">
        <v>31364.904</v>
      </c>
      <c r="H94" s="32">
        <v>3484.9900000000016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28"/>
      <c r="R94" s="23" t="s">
        <v>183</v>
      </c>
      <c r="S94" s="23" t="s">
        <v>184</v>
      </c>
      <c r="T94" s="71"/>
      <c r="U94" s="71"/>
    </row>
    <row r="95" spans="1:21" ht="114" customHeight="1">
      <c r="A95" s="26">
        <v>80</v>
      </c>
      <c r="B95" s="75" t="s">
        <v>187</v>
      </c>
      <c r="C95" s="23" t="s">
        <v>171</v>
      </c>
      <c r="D95" s="32">
        <v>16783.191</v>
      </c>
      <c r="E95" s="32">
        <v>6183.191000000001</v>
      </c>
      <c r="F95" s="31">
        <f>G95+H95</f>
        <v>6183.191000000001</v>
      </c>
      <c r="G95" s="31">
        <v>5564.871000000001</v>
      </c>
      <c r="H95" s="32">
        <v>618.32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28"/>
      <c r="R95" s="23" t="s">
        <v>185</v>
      </c>
      <c r="S95" s="23" t="s">
        <v>186</v>
      </c>
      <c r="T95" s="71"/>
      <c r="U95" s="71"/>
    </row>
    <row r="96" spans="1:19" s="4" customFormat="1" ht="32.25" customHeight="1">
      <c r="A96" s="104" t="s">
        <v>165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</row>
    <row r="97" spans="1:19" ht="30" customHeight="1">
      <c r="A97" s="56"/>
      <c r="B97" s="49" t="s">
        <v>193</v>
      </c>
      <c r="C97" s="50"/>
      <c r="D97" s="42">
        <f>SUM(D98:D117)</f>
        <v>565137.212</v>
      </c>
      <c r="E97" s="42">
        <f aca="true" t="shared" si="27" ref="E97:Q97">SUM(E98:E117)</f>
        <v>454048.393</v>
      </c>
      <c r="F97" s="42">
        <f t="shared" si="27"/>
        <v>327312.6435</v>
      </c>
      <c r="G97" s="42">
        <f t="shared" si="27"/>
        <v>197684.71899999998</v>
      </c>
      <c r="H97" s="42">
        <f t="shared" si="27"/>
        <v>23966.216500000002</v>
      </c>
      <c r="I97" s="42">
        <f t="shared" si="27"/>
        <v>105661.708</v>
      </c>
      <c r="J97" s="42">
        <f t="shared" si="27"/>
        <v>67607.55099999999</v>
      </c>
      <c r="K97" s="42">
        <f t="shared" si="27"/>
        <v>59746.264</v>
      </c>
      <c r="L97" s="42">
        <f t="shared" si="27"/>
        <v>7861.287</v>
      </c>
      <c r="M97" s="42">
        <f t="shared" si="27"/>
        <v>0</v>
      </c>
      <c r="N97" s="42">
        <f t="shared" si="27"/>
        <v>394920.1944999999</v>
      </c>
      <c r="O97" s="42">
        <f t="shared" si="27"/>
        <v>257430.983</v>
      </c>
      <c r="P97" s="42">
        <f t="shared" si="27"/>
        <v>31827.503499999995</v>
      </c>
      <c r="Q97" s="42">
        <f t="shared" si="27"/>
        <v>105661.708</v>
      </c>
      <c r="R97" s="48"/>
      <c r="S97" s="48"/>
    </row>
    <row r="98" spans="1:21" s="4" customFormat="1" ht="50.25" customHeight="1">
      <c r="A98" s="26">
        <v>81</v>
      </c>
      <c r="B98" s="21" t="s">
        <v>252</v>
      </c>
      <c r="C98" s="23" t="s">
        <v>19</v>
      </c>
      <c r="D98" s="32">
        <v>21015.784</v>
      </c>
      <c r="E98" s="32">
        <v>21015.784</v>
      </c>
      <c r="F98" s="31">
        <f aca="true" t="shared" si="28" ref="F98:F114">G98+H98</f>
        <v>6304.737</v>
      </c>
      <c r="G98" s="32">
        <v>5674.263</v>
      </c>
      <c r="H98" s="32">
        <v>630.474</v>
      </c>
      <c r="I98" s="31">
        <v>0</v>
      </c>
      <c r="J98" s="31">
        <f aca="true" t="shared" si="29" ref="J98:J104">K98+L98+M98</f>
        <v>6304.737</v>
      </c>
      <c r="K98" s="32">
        <v>5674.263</v>
      </c>
      <c r="L98" s="32">
        <v>630.474</v>
      </c>
      <c r="M98" s="44">
        <v>0</v>
      </c>
      <c r="N98" s="31">
        <f aca="true" t="shared" si="30" ref="N98:N116">O98+P98</f>
        <v>12609.474</v>
      </c>
      <c r="O98" s="31">
        <f aca="true" t="shared" si="31" ref="O98:O117">G98+K98</f>
        <v>11348.526</v>
      </c>
      <c r="P98" s="31">
        <f aca="true" t="shared" si="32" ref="P98:P117">H98+L98</f>
        <v>1260.948</v>
      </c>
      <c r="Q98" s="44"/>
      <c r="R98" s="78" t="s">
        <v>160</v>
      </c>
      <c r="S98" s="78" t="s">
        <v>161</v>
      </c>
      <c r="T98" s="71"/>
      <c r="U98" s="71"/>
    </row>
    <row r="99" spans="1:21" s="4" customFormat="1" ht="44.25" customHeight="1">
      <c r="A99" s="26">
        <v>82</v>
      </c>
      <c r="B99" s="21" t="s">
        <v>155</v>
      </c>
      <c r="C99" s="23" t="s">
        <v>19</v>
      </c>
      <c r="D99" s="32">
        <v>23729.885</v>
      </c>
      <c r="E99" s="32">
        <v>23728.885</v>
      </c>
      <c r="F99" s="44">
        <f t="shared" si="28"/>
        <v>7118.666</v>
      </c>
      <c r="G99" s="32">
        <v>6406.799</v>
      </c>
      <c r="H99" s="32">
        <v>711.867</v>
      </c>
      <c r="I99" s="31">
        <v>0</v>
      </c>
      <c r="J99" s="44">
        <f t="shared" si="29"/>
        <v>9728.841999999999</v>
      </c>
      <c r="K99" s="32">
        <v>8542.398</v>
      </c>
      <c r="L99" s="32">
        <v>1186.444</v>
      </c>
      <c r="M99" s="28">
        <v>0</v>
      </c>
      <c r="N99" s="44">
        <f t="shared" si="30"/>
        <v>16847.508</v>
      </c>
      <c r="O99" s="44">
        <f t="shared" si="31"/>
        <v>14949.197</v>
      </c>
      <c r="P99" s="44">
        <f t="shared" si="32"/>
        <v>1898.311</v>
      </c>
      <c r="Q99" s="31"/>
      <c r="R99" s="78" t="s">
        <v>162</v>
      </c>
      <c r="S99" s="78" t="s">
        <v>161</v>
      </c>
      <c r="T99" s="71"/>
      <c r="U99" s="71"/>
    </row>
    <row r="100" spans="1:21" s="4" customFormat="1" ht="106.5" customHeight="1">
      <c r="A100" s="26">
        <v>83</v>
      </c>
      <c r="B100" s="21" t="s">
        <v>253</v>
      </c>
      <c r="C100" s="23">
        <v>2022</v>
      </c>
      <c r="D100" s="32">
        <v>1046</v>
      </c>
      <c r="E100" s="32">
        <f>F100</f>
        <v>1046</v>
      </c>
      <c r="F100" s="28">
        <f t="shared" si="28"/>
        <v>1046</v>
      </c>
      <c r="G100" s="32">
        <v>889.1</v>
      </c>
      <c r="H100" s="32">
        <v>156.9</v>
      </c>
      <c r="I100" s="31">
        <v>0</v>
      </c>
      <c r="J100" s="28">
        <f t="shared" si="29"/>
        <v>0</v>
      </c>
      <c r="K100" s="28">
        <v>0</v>
      </c>
      <c r="L100" s="28">
        <v>0</v>
      </c>
      <c r="M100" s="28">
        <v>0</v>
      </c>
      <c r="N100" s="28">
        <f t="shared" si="30"/>
        <v>1046</v>
      </c>
      <c r="O100" s="28">
        <f t="shared" si="31"/>
        <v>889.1</v>
      </c>
      <c r="P100" s="28">
        <f t="shared" si="32"/>
        <v>156.9</v>
      </c>
      <c r="Q100" s="28"/>
      <c r="R100" s="26" t="s">
        <v>101</v>
      </c>
      <c r="S100" s="26" t="s">
        <v>101</v>
      </c>
      <c r="T100" s="71"/>
      <c r="U100" s="71"/>
    </row>
    <row r="101" spans="1:21" s="4" customFormat="1" ht="61.5" customHeight="1">
      <c r="A101" s="26">
        <v>84</v>
      </c>
      <c r="B101" s="21" t="s">
        <v>254</v>
      </c>
      <c r="C101" s="23" t="s">
        <v>18</v>
      </c>
      <c r="D101" s="32">
        <v>66736.883</v>
      </c>
      <c r="E101" s="32">
        <v>33784.291</v>
      </c>
      <c r="F101" s="28">
        <f t="shared" si="28"/>
        <v>24000</v>
      </c>
      <c r="G101" s="32">
        <v>21600</v>
      </c>
      <c r="H101" s="32">
        <v>2400</v>
      </c>
      <c r="I101" s="31">
        <v>0</v>
      </c>
      <c r="J101" s="28">
        <f t="shared" si="29"/>
        <v>9784.291000000001</v>
      </c>
      <c r="K101" s="32">
        <v>8805.86</v>
      </c>
      <c r="L101" s="32">
        <v>978.431</v>
      </c>
      <c r="M101" s="28">
        <v>0</v>
      </c>
      <c r="N101" s="28">
        <f t="shared" si="30"/>
        <v>33784.291</v>
      </c>
      <c r="O101" s="28">
        <f t="shared" si="31"/>
        <v>30405.86</v>
      </c>
      <c r="P101" s="28">
        <f t="shared" si="32"/>
        <v>3378.431</v>
      </c>
      <c r="Q101" s="28"/>
      <c r="R101" s="26" t="s">
        <v>133</v>
      </c>
      <c r="S101" s="26" t="s">
        <v>134</v>
      </c>
      <c r="T101" s="71"/>
      <c r="U101" s="71"/>
    </row>
    <row r="102" spans="1:21" s="4" customFormat="1" ht="95.25" customHeight="1">
      <c r="A102" s="26">
        <v>85</v>
      </c>
      <c r="B102" s="21" t="s">
        <v>255</v>
      </c>
      <c r="C102" s="23">
        <v>2022</v>
      </c>
      <c r="D102" s="32">
        <v>14879.039</v>
      </c>
      <c r="E102" s="32">
        <v>14879.039</v>
      </c>
      <c r="F102" s="28">
        <f t="shared" si="28"/>
        <v>14879.039</v>
      </c>
      <c r="G102" s="32">
        <v>13391.135</v>
      </c>
      <c r="H102" s="32">
        <v>1487.904</v>
      </c>
      <c r="I102" s="31">
        <v>0</v>
      </c>
      <c r="J102" s="28">
        <f t="shared" si="29"/>
        <v>0</v>
      </c>
      <c r="K102" s="28">
        <v>0</v>
      </c>
      <c r="L102" s="28">
        <v>0</v>
      </c>
      <c r="M102" s="28">
        <v>0</v>
      </c>
      <c r="N102" s="28">
        <f t="shared" si="30"/>
        <v>14879.039</v>
      </c>
      <c r="O102" s="28">
        <f t="shared" si="31"/>
        <v>13391.135</v>
      </c>
      <c r="P102" s="28">
        <f t="shared" si="32"/>
        <v>1487.904</v>
      </c>
      <c r="Q102" s="28"/>
      <c r="R102" s="26" t="s">
        <v>44</v>
      </c>
      <c r="S102" s="26" t="s">
        <v>70</v>
      </c>
      <c r="T102" s="71"/>
      <c r="U102" s="71"/>
    </row>
    <row r="103" spans="1:21" s="4" customFormat="1" ht="102" customHeight="1">
      <c r="A103" s="26">
        <v>86</v>
      </c>
      <c r="B103" s="21" t="s">
        <v>141</v>
      </c>
      <c r="C103" s="23">
        <v>2022</v>
      </c>
      <c r="D103" s="32">
        <v>4059.443</v>
      </c>
      <c r="E103" s="32">
        <v>4059.443</v>
      </c>
      <c r="F103" s="34">
        <f t="shared" si="28"/>
        <v>4059.443</v>
      </c>
      <c r="G103" s="32">
        <v>3450.527</v>
      </c>
      <c r="H103" s="32">
        <v>608.916</v>
      </c>
      <c r="I103" s="32">
        <v>0</v>
      </c>
      <c r="J103" s="34">
        <f t="shared" si="29"/>
        <v>0</v>
      </c>
      <c r="K103" s="34">
        <v>0</v>
      </c>
      <c r="L103" s="34">
        <v>0</v>
      </c>
      <c r="M103" s="34">
        <v>0</v>
      </c>
      <c r="N103" s="34">
        <f t="shared" si="30"/>
        <v>4059.443</v>
      </c>
      <c r="O103" s="34">
        <f t="shared" si="31"/>
        <v>3450.527</v>
      </c>
      <c r="P103" s="34">
        <f t="shared" si="32"/>
        <v>608.916</v>
      </c>
      <c r="Q103" s="34"/>
      <c r="R103" s="23" t="s">
        <v>101</v>
      </c>
      <c r="S103" s="23" t="s">
        <v>101</v>
      </c>
      <c r="T103" s="71"/>
      <c r="U103" s="71"/>
    </row>
    <row r="104" spans="1:21" s="4" customFormat="1" ht="67.5" customHeight="1">
      <c r="A104" s="26">
        <v>87</v>
      </c>
      <c r="B104" s="39" t="s">
        <v>256</v>
      </c>
      <c r="C104" s="23">
        <v>2022</v>
      </c>
      <c r="D104" s="32">
        <v>10913.274</v>
      </c>
      <c r="E104" s="32">
        <f>F104</f>
        <v>10802.386</v>
      </c>
      <c r="F104" s="28">
        <f t="shared" si="28"/>
        <v>10802.386</v>
      </c>
      <c r="G104" s="32">
        <v>9722.147</v>
      </c>
      <c r="H104" s="32">
        <v>1080.239</v>
      </c>
      <c r="I104" s="31">
        <v>0</v>
      </c>
      <c r="J104" s="28">
        <f t="shared" si="29"/>
        <v>0</v>
      </c>
      <c r="K104" s="28">
        <v>0</v>
      </c>
      <c r="L104" s="28">
        <v>0</v>
      </c>
      <c r="M104" s="28">
        <v>0</v>
      </c>
      <c r="N104" s="28">
        <f t="shared" si="30"/>
        <v>10802.386</v>
      </c>
      <c r="O104" s="28">
        <f t="shared" si="31"/>
        <v>9722.147</v>
      </c>
      <c r="P104" s="28">
        <f t="shared" si="32"/>
        <v>1080.239</v>
      </c>
      <c r="Q104" s="28"/>
      <c r="R104" s="81" t="s">
        <v>57</v>
      </c>
      <c r="S104" s="26" t="s">
        <v>58</v>
      </c>
      <c r="T104" s="71"/>
      <c r="U104" s="71"/>
    </row>
    <row r="105" spans="1:21" s="4" customFormat="1" ht="124.5" customHeight="1">
      <c r="A105" s="26">
        <v>88</v>
      </c>
      <c r="B105" s="27" t="s">
        <v>257</v>
      </c>
      <c r="C105" s="23">
        <v>2022</v>
      </c>
      <c r="D105" s="32">
        <v>17637.971</v>
      </c>
      <c r="E105" s="32">
        <v>17364.872</v>
      </c>
      <c r="F105" s="28">
        <f t="shared" si="28"/>
        <v>17364.872</v>
      </c>
      <c r="G105" s="32">
        <v>15628.384</v>
      </c>
      <c r="H105" s="32">
        <v>1736.488</v>
      </c>
      <c r="I105" s="31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f t="shared" si="30"/>
        <v>17364.872</v>
      </c>
      <c r="O105" s="28">
        <f t="shared" si="31"/>
        <v>15628.384</v>
      </c>
      <c r="P105" s="28">
        <f t="shared" si="32"/>
        <v>1736.488</v>
      </c>
      <c r="Q105" s="28"/>
      <c r="R105" s="26" t="s">
        <v>74</v>
      </c>
      <c r="S105" s="26" t="s">
        <v>75</v>
      </c>
      <c r="T105" s="71"/>
      <c r="U105" s="71"/>
    </row>
    <row r="106" spans="1:21" s="4" customFormat="1" ht="76.5" customHeight="1">
      <c r="A106" s="26">
        <v>89</v>
      </c>
      <c r="B106" s="27" t="s">
        <v>258</v>
      </c>
      <c r="C106" s="23" t="s">
        <v>19</v>
      </c>
      <c r="D106" s="32">
        <v>99897.63</v>
      </c>
      <c r="E106" s="32">
        <v>99897.63</v>
      </c>
      <c r="F106" s="28">
        <f t="shared" si="28"/>
        <v>30000</v>
      </c>
      <c r="G106" s="32">
        <v>27000</v>
      </c>
      <c r="H106" s="32">
        <v>3000</v>
      </c>
      <c r="I106" s="31">
        <v>0</v>
      </c>
      <c r="J106" s="28">
        <f aca="true" t="shared" si="33" ref="J106:J111">K106+L106+M106</f>
        <v>30000</v>
      </c>
      <c r="K106" s="32">
        <v>27000</v>
      </c>
      <c r="L106" s="32">
        <v>3000</v>
      </c>
      <c r="M106" s="28">
        <v>0</v>
      </c>
      <c r="N106" s="28">
        <f t="shared" si="30"/>
        <v>60000</v>
      </c>
      <c r="O106" s="28">
        <f t="shared" si="31"/>
        <v>54000</v>
      </c>
      <c r="P106" s="28">
        <f t="shared" si="32"/>
        <v>6000</v>
      </c>
      <c r="Q106" s="28"/>
      <c r="R106" s="26" t="s">
        <v>108</v>
      </c>
      <c r="S106" s="26" t="s">
        <v>278</v>
      </c>
      <c r="T106" s="71"/>
      <c r="U106" s="71"/>
    </row>
    <row r="107" spans="1:21" s="4" customFormat="1" ht="62.25" customHeight="1">
      <c r="A107" s="26">
        <v>90</v>
      </c>
      <c r="B107" s="22" t="s">
        <v>150</v>
      </c>
      <c r="C107" s="25">
        <v>2022</v>
      </c>
      <c r="D107" s="32">
        <v>28865.825</v>
      </c>
      <c r="E107" s="32">
        <f>F107</f>
        <v>28103.824999999997</v>
      </c>
      <c r="F107" s="28">
        <f t="shared" si="28"/>
        <v>28103.824999999997</v>
      </c>
      <c r="G107" s="32">
        <v>25293.442</v>
      </c>
      <c r="H107" s="32">
        <v>2810.383</v>
      </c>
      <c r="I107" s="31">
        <v>0</v>
      </c>
      <c r="J107" s="28">
        <f t="shared" si="33"/>
        <v>0</v>
      </c>
      <c r="K107" s="28">
        <v>0</v>
      </c>
      <c r="L107" s="28">
        <v>0</v>
      </c>
      <c r="M107" s="28">
        <v>0</v>
      </c>
      <c r="N107" s="28">
        <f t="shared" si="30"/>
        <v>28103.824999999997</v>
      </c>
      <c r="O107" s="28">
        <f t="shared" si="31"/>
        <v>25293.442</v>
      </c>
      <c r="P107" s="28">
        <f t="shared" si="32"/>
        <v>2810.383</v>
      </c>
      <c r="Q107" s="28"/>
      <c r="R107" s="26" t="s">
        <v>63</v>
      </c>
      <c r="S107" s="26" t="s">
        <v>259</v>
      </c>
      <c r="T107" s="71"/>
      <c r="U107" s="71"/>
    </row>
    <row r="108" spans="1:21" s="4" customFormat="1" ht="75" customHeight="1">
      <c r="A108" s="26">
        <v>91</v>
      </c>
      <c r="B108" s="21" t="s">
        <v>15</v>
      </c>
      <c r="C108" s="23">
        <v>2022</v>
      </c>
      <c r="D108" s="32">
        <v>1191.3</v>
      </c>
      <c r="E108" s="32">
        <v>1191.3</v>
      </c>
      <c r="F108" s="28">
        <f t="shared" si="28"/>
        <v>1191.3</v>
      </c>
      <c r="G108" s="32">
        <v>1012.605</v>
      </c>
      <c r="H108" s="32">
        <v>178.695</v>
      </c>
      <c r="I108" s="31">
        <v>0</v>
      </c>
      <c r="J108" s="28">
        <f t="shared" si="33"/>
        <v>0</v>
      </c>
      <c r="K108" s="28">
        <v>0</v>
      </c>
      <c r="L108" s="28">
        <v>0</v>
      </c>
      <c r="M108" s="28">
        <v>0</v>
      </c>
      <c r="N108" s="28">
        <f t="shared" si="30"/>
        <v>1191.3</v>
      </c>
      <c r="O108" s="28">
        <f t="shared" si="31"/>
        <v>1012.605</v>
      </c>
      <c r="P108" s="28">
        <f t="shared" si="32"/>
        <v>178.695</v>
      </c>
      <c r="Q108" s="28"/>
      <c r="R108" s="26" t="s">
        <v>101</v>
      </c>
      <c r="S108" s="26" t="s">
        <v>101</v>
      </c>
      <c r="T108" s="71"/>
      <c r="U108" s="71"/>
    </row>
    <row r="109" spans="1:21" s="4" customFormat="1" ht="86.25" customHeight="1">
      <c r="A109" s="26">
        <v>92</v>
      </c>
      <c r="B109" s="21" t="s">
        <v>260</v>
      </c>
      <c r="C109" s="23">
        <v>2022</v>
      </c>
      <c r="D109" s="32">
        <v>19800</v>
      </c>
      <c r="E109" s="32">
        <v>16150.8</v>
      </c>
      <c r="F109" s="28">
        <f t="shared" si="28"/>
        <v>16150</v>
      </c>
      <c r="G109" s="32">
        <v>14535</v>
      </c>
      <c r="H109" s="32">
        <v>1615</v>
      </c>
      <c r="I109" s="31">
        <v>0</v>
      </c>
      <c r="J109" s="28">
        <f t="shared" si="33"/>
        <v>0</v>
      </c>
      <c r="K109" s="28">
        <v>0</v>
      </c>
      <c r="L109" s="28">
        <v>0</v>
      </c>
      <c r="M109" s="28">
        <v>0</v>
      </c>
      <c r="N109" s="28">
        <f t="shared" si="30"/>
        <v>16150</v>
      </c>
      <c r="O109" s="28">
        <f t="shared" si="31"/>
        <v>14535</v>
      </c>
      <c r="P109" s="28">
        <f t="shared" si="32"/>
        <v>1615</v>
      </c>
      <c r="Q109" s="28"/>
      <c r="R109" s="26" t="s">
        <v>82</v>
      </c>
      <c r="S109" s="26" t="s">
        <v>83</v>
      </c>
      <c r="T109" s="71"/>
      <c r="U109" s="71"/>
    </row>
    <row r="110" spans="1:21" s="4" customFormat="1" ht="80.25" customHeight="1">
      <c r="A110" s="26">
        <v>93</v>
      </c>
      <c r="B110" s="21" t="s">
        <v>261</v>
      </c>
      <c r="C110" s="23">
        <v>2022</v>
      </c>
      <c r="D110" s="32">
        <v>2795.515</v>
      </c>
      <c r="E110" s="32">
        <v>2795.515</v>
      </c>
      <c r="F110" s="28">
        <f t="shared" si="28"/>
        <v>2795.5145</v>
      </c>
      <c r="G110" s="32">
        <v>2515.963</v>
      </c>
      <c r="H110" s="32">
        <v>279.5515</v>
      </c>
      <c r="I110" s="31">
        <v>0</v>
      </c>
      <c r="J110" s="28">
        <f t="shared" si="33"/>
        <v>0</v>
      </c>
      <c r="K110" s="28">
        <v>0</v>
      </c>
      <c r="L110" s="28">
        <v>0</v>
      </c>
      <c r="M110" s="28">
        <v>0</v>
      </c>
      <c r="N110" s="28">
        <f t="shared" si="30"/>
        <v>2795.5145</v>
      </c>
      <c r="O110" s="28">
        <f t="shared" si="31"/>
        <v>2515.963</v>
      </c>
      <c r="P110" s="28">
        <f t="shared" si="32"/>
        <v>279.5515</v>
      </c>
      <c r="Q110" s="28"/>
      <c r="R110" s="26" t="s">
        <v>101</v>
      </c>
      <c r="S110" s="26" t="s">
        <v>101</v>
      </c>
      <c r="T110" s="71"/>
      <c r="U110" s="71"/>
    </row>
    <row r="111" spans="1:21" s="4" customFormat="1" ht="82.5" customHeight="1">
      <c r="A111" s="26">
        <v>94</v>
      </c>
      <c r="B111" s="21" t="s">
        <v>262</v>
      </c>
      <c r="C111" s="23" t="s">
        <v>18</v>
      </c>
      <c r="D111" s="32">
        <v>11916.26</v>
      </c>
      <c r="E111" s="32">
        <v>11909.78</v>
      </c>
      <c r="F111" s="28">
        <f t="shared" si="28"/>
        <v>9527.824999999999</v>
      </c>
      <c r="G111" s="32">
        <v>8575.042</v>
      </c>
      <c r="H111" s="32">
        <v>952.783</v>
      </c>
      <c r="I111" s="31">
        <v>0</v>
      </c>
      <c r="J111" s="28">
        <f t="shared" si="33"/>
        <v>2381.956</v>
      </c>
      <c r="K111" s="33">
        <v>2143.76</v>
      </c>
      <c r="L111" s="33">
        <v>238.196</v>
      </c>
      <c r="M111" s="28">
        <v>0</v>
      </c>
      <c r="N111" s="28">
        <f t="shared" si="30"/>
        <v>11909.780999999999</v>
      </c>
      <c r="O111" s="28">
        <f t="shared" si="31"/>
        <v>10718.802</v>
      </c>
      <c r="P111" s="28">
        <f t="shared" si="32"/>
        <v>1190.979</v>
      </c>
      <c r="Q111" s="28"/>
      <c r="R111" s="26" t="s">
        <v>129</v>
      </c>
      <c r="S111" s="26" t="s">
        <v>130</v>
      </c>
      <c r="T111" s="71"/>
      <c r="U111" s="71"/>
    </row>
    <row r="112" spans="1:21" s="4" customFormat="1" ht="65.25" customHeight="1">
      <c r="A112" s="26">
        <v>95</v>
      </c>
      <c r="B112" s="21" t="s">
        <v>151</v>
      </c>
      <c r="C112" s="23" t="s">
        <v>19</v>
      </c>
      <c r="D112" s="32">
        <v>19710.411</v>
      </c>
      <c r="E112" s="32">
        <v>19710.411</v>
      </c>
      <c r="F112" s="28">
        <f t="shared" si="28"/>
        <v>9855.205</v>
      </c>
      <c r="G112" s="32">
        <v>7391.404</v>
      </c>
      <c r="H112" s="32">
        <v>2463.801</v>
      </c>
      <c r="I112" s="31">
        <v>0</v>
      </c>
      <c r="J112" s="28">
        <f>K112+L112+J168</f>
        <v>5913.123</v>
      </c>
      <c r="K112" s="33">
        <v>4434.842</v>
      </c>
      <c r="L112" s="33">
        <v>1478.281</v>
      </c>
      <c r="M112" s="28">
        <v>0</v>
      </c>
      <c r="N112" s="31">
        <f t="shared" si="30"/>
        <v>15768.328</v>
      </c>
      <c r="O112" s="31">
        <f t="shared" si="31"/>
        <v>11826.246</v>
      </c>
      <c r="P112" s="31">
        <f t="shared" si="32"/>
        <v>3942.082</v>
      </c>
      <c r="Q112" s="28"/>
      <c r="R112" s="77" t="s">
        <v>163</v>
      </c>
      <c r="S112" s="26" t="s">
        <v>164</v>
      </c>
      <c r="T112" s="71"/>
      <c r="U112" s="71"/>
    </row>
    <row r="113" spans="1:21" s="4" customFormat="1" ht="65.25" customHeight="1">
      <c r="A113" s="26">
        <v>96</v>
      </c>
      <c r="B113" s="21" t="s">
        <v>263</v>
      </c>
      <c r="C113" s="23" t="s">
        <v>18</v>
      </c>
      <c r="D113" s="32">
        <v>11655.151</v>
      </c>
      <c r="E113" s="32">
        <v>11648.671</v>
      </c>
      <c r="F113" s="28">
        <f t="shared" si="28"/>
        <v>8154.070000000001</v>
      </c>
      <c r="G113" s="32">
        <v>7338.662</v>
      </c>
      <c r="H113" s="32">
        <v>815.408</v>
      </c>
      <c r="I113" s="31">
        <v>0</v>
      </c>
      <c r="J113" s="28">
        <f>K113+L113+M113</f>
        <v>3494.602</v>
      </c>
      <c r="K113" s="34">
        <v>3145.141</v>
      </c>
      <c r="L113" s="34">
        <v>349.461</v>
      </c>
      <c r="M113" s="34">
        <v>0</v>
      </c>
      <c r="N113" s="28">
        <f t="shared" si="30"/>
        <v>11648.672</v>
      </c>
      <c r="O113" s="28">
        <f t="shared" si="31"/>
        <v>10483.803</v>
      </c>
      <c r="P113" s="28">
        <f t="shared" si="32"/>
        <v>1164.8690000000001</v>
      </c>
      <c r="Q113" s="28">
        <v>0</v>
      </c>
      <c r="R113" s="26" t="s">
        <v>131</v>
      </c>
      <c r="S113" s="26" t="s">
        <v>132</v>
      </c>
      <c r="T113" s="71"/>
      <c r="U113" s="71"/>
    </row>
    <row r="114" spans="1:21" s="4" customFormat="1" ht="65.25" customHeight="1">
      <c r="A114" s="26">
        <v>97</v>
      </c>
      <c r="B114" s="21" t="s">
        <v>264</v>
      </c>
      <c r="C114" s="23">
        <v>2022</v>
      </c>
      <c r="D114" s="32">
        <v>1002.98</v>
      </c>
      <c r="E114" s="32">
        <f>F114</f>
        <v>1002.9799999999999</v>
      </c>
      <c r="F114" s="28">
        <f t="shared" si="28"/>
        <v>1002.9799999999999</v>
      </c>
      <c r="G114" s="32">
        <v>894.68</v>
      </c>
      <c r="H114" s="32">
        <v>108.3</v>
      </c>
      <c r="I114" s="31">
        <v>0</v>
      </c>
      <c r="J114" s="28">
        <f>K114+L114+M114</f>
        <v>0</v>
      </c>
      <c r="K114" s="34">
        <v>0</v>
      </c>
      <c r="L114" s="34">
        <v>0</v>
      </c>
      <c r="M114" s="34">
        <v>0</v>
      </c>
      <c r="N114" s="28">
        <f t="shared" si="30"/>
        <v>1002.9799999999999</v>
      </c>
      <c r="O114" s="28">
        <f t="shared" si="31"/>
        <v>894.68</v>
      </c>
      <c r="P114" s="28">
        <f t="shared" si="32"/>
        <v>108.3</v>
      </c>
      <c r="Q114" s="28">
        <v>0</v>
      </c>
      <c r="R114" s="26" t="s">
        <v>101</v>
      </c>
      <c r="S114" s="26" t="s">
        <v>101</v>
      </c>
      <c r="T114" s="71"/>
      <c r="U114" s="71"/>
    </row>
    <row r="115" spans="1:21" s="4" customFormat="1" ht="65.25" customHeight="1">
      <c r="A115" s="26">
        <v>98</v>
      </c>
      <c r="B115" s="21" t="s">
        <v>265</v>
      </c>
      <c r="C115" s="23">
        <v>2022</v>
      </c>
      <c r="D115" s="32">
        <v>39995.758</v>
      </c>
      <c r="E115" s="32">
        <v>27355.073</v>
      </c>
      <c r="F115" s="32">
        <v>27355.073</v>
      </c>
      <c r="G115" s="32">
        <v>24619.566</v>
      </c>
      <c r="H115" s="32">
        <v>2735.507</v>
      </c>
      <c r="I115" s="31">
        <v>0</v>
      </c>
      <c r="J115" s="28">
        <v>0</v>
      </c>
      <c r="K115" s="34">
        <v>0</v>
      </c>
      <c r="L115" s="34">
        <v>0</v>
      </c>
      <c r="M115" s="28">
        <v>0</v>
      </c>
      <c r="N115" s="28">
        <f t="shared" si="30"/>
        <v>27355.073</v>
      </c>
      <c r="O115" s="28">
        <f t="shared" si="31"/>
        <v>24619.566</v>
      </c>
      <c r="P115" s="28">
        <f t="shared" si="32"/>
        <v>2735.507</v>
      </c>
      <c r="Q115" s="28">
        <v>0</v>
      </c>
      <c r="R115" s="26" t="s">
        <v>28</v>
      </c>
      <c r="S115" s="26" t="s">
        <v>29</v>
      </c>
      <c r="T115" s="71"/>
      <c r="U115" s="71"/>
    </row>
    <row r="116" spans="1:21" s="4" customFormat="1" ht="51.75" customHeight="1">
      <c r="A116" s="26">
        <v>99</v>
      </c>
      <c r="B116" s="21" t="s">
        <v>266</v>
      </c>
      <c r="C116" s="23">
        <v>2022</v>
      </c>
      <c r="D116" s="32">
        <v>1940</v>
      </c>
      <c r="E116" s="32">
        <v>1940</v>
      </c>
      <c r="F116" s="34">
        <f>G116+H116</f>
        <v>1940</v>
      </c>
      <c r="G116" s="32">
        <v>1746</v>
      </c>
      <c r="H116" s="32">
        <v>194</v>
      </c>
      <c r="I116" s="31">
        <v>0</v>
      </c>
      <c r="J116" s="34">
        <f>K116+L116+M116</f>
        <v>0</v>
      </c>
      <c r="K116" s="33">
        <v>0</v>
      </c>
      <c r="L116" s="33">
        <v>0</v>
      </c>
      <c r="M116" s="34">
        <v>0</v>
      </c>
      <c r="N116" s="28">
        <f t="shared" si="30"/>
        <v>1940</v>
      </c>
      <c r="O116" s="28">
        <f t="shared" si="31"/>
        <v>1746</v>
      </c>
      <c r="P116" s="28">
        <f t="shared" si="32"/>
        <v>194</v>
      </c>
      <c r="Q116" s="28">
        <v>0</v>
      </c>
      <c r="R116" s="23" t="s">
        <v>101</v>
      </c>
      <c r="S116" s="23" t="s">
        <v>101</v>
      </c>
      <c r="T116" s="71"/>
      <c r="U116" s="71"/>
    </row>
    <row r="117" spans="1:21" s="4" customFormat="1" ht="108" customHeight="1">
      <c r="A117" s="26">
        <v>100</v>
      </c>
      <c r="B117" s="21" t="s">
        <v>25</v>
      </c>
      <c r="C117" s="23">
        <v>2022</v>
      </c>
      <c r="D117" s="34">
        <v>166348.103</v>
      </c>
      <c r="E117" s="32">
        <v>105661.708</v>
      </c>
      <c r="F117" s="32">
        <v>105661.708</v>
      </c>
      <c r="G117" s="32">
        <v>0</v>
      </c>
      <c r="H117" s="32">
        <v>0</v>
      </c>
      <c r="I117" s="32">
        <v>105661.708</v>
      </c>
      <c r="J117" s="34">
        <v>0</v>
      </c>
      <c r="K117" s="34">
        <v>0</v>
      </c>
      <c r="L117" s="34">
        <v>0</v>
      </c>
      <c r="M117" s="34">
        <v>0</v>
      </c>
      <c r="N117" s="28">
        <f>O117+P117+Q117</f>
        <v>105661.708</v>
      </c>
      <c r="O117" s="28">
        <f t="shared" si="31"/>
        <v>0</v>
      </c>
      <c r="P117" s="28">
        <f t="shared" si="32"/>
        <v>0</v>
      </c>
      <c r="Q117" s="32">
        <v>105661.708</v>
      </c>
      <c r="R117" s="23" t="s">
        <v>26</v>
      </c>
      <c r="S117" s="23" t="s">
        <v>27</v>
      </c>
      <c r="T117" s="71"/>
      <c r="U117" s="71"/>
    </row>
    <row r="120" spans="4:17" ht="18.75">
      <c r="D120" s="108"/>
      <c r="E120" s="108"/>
      <c r="F120" s="108"/>
      <c r="G120" s="108"/>
      <c r="H120" s="108"/>
      <c r="I120" s="108"/>
      <c r="J120" s="76"/>
      <c r="K120" s="76"/>
      <c r="L120" s="76"/>
      <c r="M120" s="76"/>
      <c r="N120" s="76"/>
      <c r="O120" s="76"/>
      <c r="Q120" s="76"/>
    </row>
    <row r="122" spans="14:16" ht="27.75">
      <c r="N122" s="110"/>
      <c r="O122" s="110"/>
      <c r="P122" s="110"/>
    </row>
    <row r="123" spans="3:18" ht="12.75" customHeight="1">
      <c r="C123" s="112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2"/>
      <c r="R123" s="113"/>
    </row>
    <row r="124" spans="3:18" ht="12.75" customHeight="1">
      <c r="C124" s="112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2"/>
      <c r="R124" s="113"/>
    </row>
    <row r="126" spans="3:18" ht="27.75">
      <c r="C126" s="109" t="s">
        <v>273</v>
      </c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Q126" s="111" t="s">
        <v>274</v>
      </c>
      <c r="R126" s="111"/>
    </row>
    <row r="146" spans="2:19" ht="12.75">
      <c r="B146" s="57"/>
      <c r="C146" s="58"/>
      <c r="D146" s="59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60"/>
      <c r="S146" s="60"/>
    </row>
    <row r="147" spans="1:19" s="4" customFormat="1" ht="33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1:19" s="4" customFormat="1" ht="33" customHeight="1">
      <c r="A148" s="61"/>
      <c r="B148" s="62"/>
      <c r="C148" s="61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1"/>
      <c r="S148" s="61"/>
    </row>
    <row r="149" spans="2:19" ht="12.75">
      <c r="B149" s="57"/>
      <c r="C149" s="58"/>
      <c r="D149" s="59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60"/>
      <c r="S149" s="60"/>
    </row>
    <row r="150" spans="2:19" ht="12.75">
      <c r="B150" s="57"/>
      <c r="C150" s="58"/>
      <c r="D150" s="59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60"/>
      <c r="S150" s="60"/>
    </row>
    <row r="151" spans="2:19" ht="12.75">
      <c r="B151" s="57"/>
      <c r="C151" s="58"/>
      <c r="D151" s="59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60"/>
      <c r="S151" s="60"/>
    </row>
    <row r="152" spans="2:19" ht="12.75">
      <c r="B152" s="57"/>
      <c r="C152" s="58"/>
      <c r="D152" s="59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60"/>
      <c r="S152" s="60"/>
    </row>
    <row r="153" spans="2:19" ht="12.75">
      <c r="B153" s="57"/>
      <c r="C153" s="58"/>
      <c r="D153" s="59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60"/>
      <c r="S153" s="60"/>
    </row>
    <row r="154" spans="2:19" ht="12.75">
      <c r="B154" s="57"/>
      <c r="C154" s="58"/>
      <c r="D154" s="59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60"/>
      <c r="S154" s="60"/>
    </row>
    <row r="155" spans="2:19" ht="12.75">
      <c r="B155" s="57"/>
      <c r="C155" s="58"/>
      <c r="D155" s="59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60"/>
      <c r="S155" s="60"/>
    </row>
    <row r="156" spans="2:19" ht="12.75">
      <c r="B156" s="57"/>
      <c r="C156" s="58"/>
      <c r="D156" s="59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60"/>
      <c r="S156" s="60"/>
    </row>
    <row r="157" spans="2:19" ht="12.75">
      <c r="B157" s="57"/>
      <c r="C157" s="58"/>
      <c r="D157" s="59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60"/>
      <c r="S157" s="60"/>
    </row>
    <row r="158" spans="2:19" ht="12.75">
      <c r="B158" s="57"/>
      <c r="C158" s="58"/>
      <c r="D158" s="59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60"/>
      <c r="S158" s="60"/>
    </row>
    <row r="159" spans="2:19" ht="12.75">
      <c r="B159" s="57"/>
      <c r="C159" s="58"/>
      <c r="D159" s="59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60"/>
      <c r="S159" s="60"/>
    </row>
    <row r="160" spans="2:19" ht="12.75">
      <c r="B160" s="57"/>
      <c r="C160" s="58"/>
      <c r="D160" s="59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60"/>
      <c r="S160" s="60"/>
    </row>
    <row r="161" spans="2:19" ht="12.75">
      <c r="B161" s="57"/>
      <c r="C161" s="58"/>
      <c r="D161" s="59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60"/>
      <c r="S161" s="60"/>
    </row>
    <row r="162" spans="2:19" ht="12.75">
      <c r="B162" s="57"/>
      <c r="C162" s="58"/>
      <c r="D162" s="59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60"/>
      <c r="S162" s="60"/>
    </row>
    <row r="163" spans="2:19" ht="12.75">
      <c r="B163" s="57"/>
      <c r="C163" s="58"/>
      <c r="D163" s="59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60"/>
      <c r="S163" s="60"/>
    </row>
    <row r="164" spans="1:19" s="4" customFormat="1" ht="1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</row>
    <row r="165" spans="1:19" s="4" customFormat="1" ht="32.25" customHeight="1">
      <c r="A165" s="64"/>
      <c r="B165" s="62"/>
      <c r="C165" s="65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5"/>
      <c r="S165" s="64"/>
    </row>
    <row r="166" spans="2:19" ht="12.75">
      <c r="B166" s="57"/>
      <c r="C166" s="58"/>
      <c r="D166" s="59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60"/>
      <c r="S166" s="60"/>
    </row>
    <row r="167" spans="2:19" ht="11.25" customHeight="1">
      <c r="B167" s="57"/>
      <c r="C167" s="58"/>
      <c r="D167" s="59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60"/>
      <c r="S167" s="60"/>
    </row>
    <row r="168" spans="1:19" s="4" customFormat="1" ht="17.25" customHeight="1">
      <c r="A168" s="85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</row>
    <row r="169" spans="1:19" s="4" customFormat="1" ht="39" customHeight="1">
      <c r="A169" s="67"/>
      <c r="B169" s="62"/>
      <c r="C169" s="68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8"/>
      <c r="S169" s="68"/>
    </row>
    <row r="170" spans="2:19" ht="12.75">
      <c r="B170" s="57"/>
      <c r="C170" s="58"/>
      <c r="D170" s="59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60"/>
      <c r="S170" s="60"/>
    </row>
    <row r="171" spans="2:19" ht="12.75">
      <c r="B171" s="57"/>
      <c r="C171" s="58"/>
      <c r="D171" s="59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60"/>
      <c r="S171" s="60"/>
    </row>
    <row r="172" spans="2:19" ht="12.75">
      <c r="B172" s="57"/>
      <c r="C172" s="58"/>
      <c r="D172" s="59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60"/>
      <c r="S172" s="60"/>
    </row>
    <row r="173" spans="2:19" ht="12.75">
      <c r="B173" s="57"/>
      <c r="C173" s="58"/>
      <c r="D173" s="59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60"/>
      <c r="S173" s="60"/>
    </row>
    <row r="174" spans="2:19" ht="12.75">
      <c r="B174" s="57"/>
      <c r="C174" s="58"/>
      <c r="D174" s="59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60"/>
      <c r="S174" s="60"/>
    </row>
    <row r="175" spans="2:19" ht="12.75">
      <c r="B175" s="57"/>
      <c r="C175" s="58"/>
      <c r="D175" s="59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60"/>
      <c r="S175" s="60"/>
    </row>
    <row r="176" spans="2:19" ht="12.75">
      <c r="B176" s="57"/>
      <c r="C176" s="58"/>
      <c r="D176" s="59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60"/>
      <c r="S176" s="60"/>
    </row>
    <row r="177" spans="1:19" s="4" customFormat="1" ht="25.5" customHeight="1">
      <c r="A177" s="85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</row>
    <row r="178" spans="1:19" s="4" customFormat="1" ht="25.5" customHeight="1">
      <c r="A178" s="67"/>
      <c r="B178" s="62"/>
      <c r="C178" s="68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8"/>
      <c r="S178" s="68"/>
    </row>
    <row r="179" spans="2:19" ht="12.75">
      <c r="B179" s="57"/>
      <c r="C179" s="58"/>
      <c r="D179" s="59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60"/>
      <c r="S179" s="60"/>
    </row>
    <row r="180" spans="2:19" ht="12.75">
      <c r="B180" s="57"/>
      <c r="C180" s="58"/>
      <c r="D180" s="59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60"/>
      <c r="S180" s="60"/>
    </row>
    <row r="181" spans="2:19" ht="12.75">
      <c r="B181" s="57"/>
      <c r="C181" s="58"/>
      <c r="D181" s="59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60"/>
      <c r="S181" s="60"/>
    </row>
    <row r="182" spans="2:19" ht="12.75">
      <c r="B182" s="57"/>
      <c r="C182" s="58"/>
      <c r="D182" s="59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60"/>
      <c r="S182" s="60"/>
    </row>
    <row r="183" spans="2:19" ht="12.75">
      <c r="B183" s="57"/>
      <c r="C183" s="58"/>
      <c r="D183" s="59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60"/>
      <c r="S183" s="60"/>
    </row>
    <row r="184" spans="2:19" ht="12.75">
      <c r="B184" s="57"/>
      <c r="C184" s="58"/>
      <c r="D184" s="59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60"/>
      <c r="S184" s="60"/>
    </row>
    <row r="185" spans="2:19" ht="12.75">
      <c r="B185" s="57"/>
      <c r="C185" s="58"/>
      <c r="D185" s="59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60"/>
      <c r="S185" s="60"/>
    </row>
    <row r="186" spans="2:19" ht="12.75">
      <c r="B186" s="57"/>
      <c r="C186" s="58"/>
      <c r="D186" s="59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60"/>
      <c r="S186" s="60"/>
    </row>
    <row r="187" spans="2:19" ht="12.75">
      <c r="B187" s="57"/>
      <c r="C187" s="58"/>
      <c r="D187" s="59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60"/>
      <c r="S187" s="60"/>
    </row>
    <row r="188" spans="2:19" ht="12.75">
      <c r="B188" s="57"/>
      <c r="C188" s="58"/>
      <c r="D188" s="59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60"/>
      <c r="S188" s="60"/>
    </row>
  </sheetData>
  <sheetProtection/>
  <mergeCells count="42">
    <mergeCell ref="A96:S96"/>
    <mergeCell ref="T26:Z26"/>
    <mergeCell ref="A147:S147"/>
    <mergeCell ref="C7:C9"/>
    <mergeCell ref="F7:I7"/>
    <mergeCell ref="D8:D9"/>
    <mergeCell ref="E8:E9"/>
    <mergeCell ref="C126:M126"/>
    <mergeCell ref="Q126:R126"/>
    <mergeCell ref="A177:S177"/>
    <mergeCell ref="A26:S26"/>
    <mergeCell ref="R51:S51"/>
    <mergeCell ref="R52:S52"/>
    <mergeCell ref="R85:S85"/>
    <mergeCell ref="G8:I8"/>
    <mergeCell ref="R17:S17"/>
    <mergeCell ref="R28:S28"/>
    <mergeCell ref="R73:S73"/>
    <mergeCell ref="R18:S18"/>
    <mergeCell ref="O5:P5"/>
    <mergeCell ref="R7:S7"/>
    <mergeCell ref="A6:S6"/>
    <mergeCell ref="A7:A9"/>
    <mergeCell ref="B7:B9"/>
    <mergeCell ref="D7:E7"/>
    <mergeCell ref="K8:M8"/>
    <mergeCell ref="R43:S43"/>
    <mergeCell ref="R14:S14"/>
    <mergeCell ref="R49:S49"/>
    <mergeCell ref="F8:F9"/>
    <mergeCell ref="J8:J9"/>
    <mergeCell ref="N7:Q7"/>
    <mergeCell ref="N8:N9"/>
    <mergeCell ref="A12:S12"/>
    <mergeCell ref="J7:M7"/>
    <mergeCell ref="A168:S168"/>
    <mergeCell ref="R8:R9"/>
    <mergeCell ref="S8:S9"/>
    <mergeCell ref="O8:Q8"/>
    <mergeCell ref="R29:S29"/>
    <mergeCell ref="R61:S61"/>
    <mergeCell ref="A164:S164"/>
  </mergeCells>
  <printOptions horizontalCentered="1"/>
  <pageMargins left="0.1968503937007874" right="0.1968503937007874" top="0.6299212598425197" bottom="0.3937007874015748" header="0" footer="0.1968503937007874"/>
  <pageSetup firstPageNumber="95" useFirstPageNumber="1" fitToHeight="0" fitToWidth="1" horizontalDpi="600" verticalDpi="600" orientation="landscape" paperSize="9" scale="42" r:id="rId1"/>
  <headerFooter alignWithMargins="0">
    <oddHeader>&amp;C&amp;P</oddHeader>
  </headerFooter>
  <rowBreaks count="2" manualBreakCount="2">
    <brk id="50" max="18" man="1"/>
    <brk id="9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Rusya</cp:lastModifiedBy>
  <cp:lastPrinted>2021-12-15T06:59:40Z</cp:lastPrinted>
  <dcterms:created xsi:type="dcterms:W3CDTF">2013-08-22T06:09:09Z</dcterms:created>
  <dcterms:modified xsi:type="dcterms:W3CDTF">2021-12-15T07:05:57Z</dcterms:modified>
  <cp:category/>
  <cp:version/>
  <cp:contentType/>
  <cp:contentStatus/>
</cp:coreProperties>
</file>